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\"/>
    </mc:Choice>
  </mc:AlternateContent>
  <bookViews>
    <workbookView xWindow="0" yWindow="0" windowWidth="14025" windowHeight="6165"/>
  </bookViews>
  <sheets>
    <sheet name="②(1.11)－(0.11)くり下がりなし" sheetId="1" r:id="rId1"/>
  </sheets>
  <definedNames>
    <definedName name="go" localSheetId="0">INDIRECT('②(1.11)－(0.11)くり下がりなし'!$Z$40)</definedName>
    <definedName name="hati" localSheetId="0">INDIRECT('②(1.11)－(0.11)くり下がりなし'!$Z$43)</definedName>
    <definedName name="iti" localSheetId="0">INDIRECT('②(1.11)－(0.11)くり下がりなし'!$Z$36)</definedName>
    <definedName name="nana" localSheetId="0">INDIRECT('②(1.11)－(0.11)くり下がりなし'!$Z$42)</definedName>
    <definedName name="ni" localSheetId="0">INDIRECT('②(1.11)－(0.11)くり下がりなし'!$Z$37)</definedName>
    <definedName name="NO">'②(1.11)－(0.11)くり下がりなし'!$V$38</definedName>
    <definedName name="OKA">'②(1.11)－(0.11)くり下がりなし'!$V$39</definedName>
    <definedName name="OKB">'②(1.11)－(0.11)くり下がりなし'!$V$40</definedName>
    <definedName name="ONA">'②(1.11)－(0.11)くり下がりなし'!$V$39</definedName>
    <definedName name="_xlnm.Print_Area" localSheetId="0">'②(1.11)－(0.11)くり下がりなし'!$A$1:$T$62</definedName>
    <definedName name="roku" localSheetId="0">INDIRECT('②(1.11)－(0.11)くり下がりなし'!$Z$41)</definedName>
    <definedName name="san" localSheetId="0">INDIRECT('②(1.11)－(0.11)くり下がりなし'!$Z$38)</definedName>
    <definedName name="si" localSheetId="0">INDIRECT('②(1.11)－(0.11)くり下がりなし'!$Z$39)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M53" i="1" s="1"/>
  <c r="C22" i="1"/>
  <c r="C53" i="1" s="1"/>
  <c r="D22" i="1"/>
  <c r="D53" i="1" s="1"/>
  <c r="M15" i="1"/>
  <c r="M46" i="1" s="1"/>
  <c r="N15" i="1"/>
  <c r="N46" i="1" s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AO6" i="1"/>
  <c r="R22" i="1"/>
  <c r="R53" i="1" s="1"/>
  <c r="AH6" i="1"/>
  <c r="Q21" i="1"/>
  <c r="AF6" i="1"/>
  <c r="O21" i="1"/>
  <c r="O52" i="1" s="1"/>
  <c r="D52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<sst xmlns="http://schemas.openxmlformats.org/spreadsheetml/2006/main" count="127" uniqueCount="52">
  <si>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</si>
  <si>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</si>
  <si>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</si>
  <si>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</si>
  <si>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</si>
  <si>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</si>
  <si>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</si>
  <si>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</si>
  <si>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</si>
  <si>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</si>
  <si>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</si>
  <si>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</si>
  <si>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</si>
  <si>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</si>
  <si>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</si>
  <si>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</si>
  <si>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</si>
  <si>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</si>
  <si>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</si>
  <si>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</si>
  <si>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</si>
  <si>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</si>
  <si>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</si>
  <si>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</si>
  <si>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</si>
  <si>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</si>
  <si>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</si>
  <si>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</si>
  <si>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</si>
  <si>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</si>
  <si>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</si>
  <si>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</si>
  <si>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</si>
  <si>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</si>
  <si>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</si>
  <si>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</si>
  <si>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</si>
  <si>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</si>
  <si>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</si>
  <si>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</si>
  <si>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</si>
  <si>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</si>
  <si>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</si>
  <si>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</si>
  <si>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</si>
  <si>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</si>
  <si>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</si>
  <si>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</si>
  <si>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</si>
  <si>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</si>
  <si>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</si>
  <si>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(1.11)－(0.11)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36" eb="37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</si>
</sst>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</cellXfs>
  <cellStyles count="1">
    <cellStyle name="標準" xfId="0" builtinId="0"/>
  </cellStyles>
  <dxfs count="138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89" t="s">
        <v>51</v>
      </c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8">
        <v>1</v>
      </c>
      <c r="T1" s="88"/>
      <c r="U1" s="1"/>
      <c r="X1" s="3" t="s">
        <v>0</v>
      </c>
      <c r="Y1" s="4">
        <f ca="1">AY1*1000+BD1*100+BI1*10+BN1</f>
        <v>849</v>
      </c>
      <c r="Z1" s="4" t="s">
        <v>50</v>
      </c>
      <c r="AA1" s="4">
        <f ca="1">AZ1*1000+BE1*100+BJ1*10+BO1</f>
        <v>5</v>
      </c>
      <c r="AB1" s="4" t="s">
        <v>2</v>
      </c>
      <c r="AC1" s="4">
        <f ca="1">Y1-AA1</f>
        <v>844</v>
      </c>
      <c r="AE1" s="4">
        <f ca="1">AY1</f>
        <v>0</v>
      </c>
      <c r="AF1" s="4">
        <f ca="1">BD1</f>
        <v>8</v>
      </c>
      <c r="AG1" s="4" t="s">
        <v>3</v>
      </c>
      <c r="AH1" s="4">
        <f ca="1">BI1</f>
        <v>4</v>
      </c>
      <c r="AI1" s="4">
        <f ca="1">BN1</f>
        <v>9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0</v>
      </c>
      <c r="AO1" s="4">
        <f ca="1">BO1</f>
        <v>5</v>
      </c>
      <c r="AP1" s="4" t="s">
        <v>2</v>
      </c>
      <c r="AQ1" s="4">
        <f ca="1">MOD(ROUNDDOWN(AC1/1000,0),10)</f>
        <v>0</v>
      </c>
      <c r="AR1" s="4">
        <f ca="1">MOD(ROUNDDOWN(AC1/100,0),10)</f>
        <v>8</v>
      </c>
      <c r="AS1" s="4" t="s">
        <v>3</v>
      </c>
      <c r="AT1" s="4">
        <f ca="1">MOD(ROUNDDOWN(AC1/10,0),10)</f>
        <v>4</v>
      </c>
      <c r="AU1" s="4">
        <f ca="1">MOD(ROUNDDOWN(AC1/1,0),10)</f>
        <v>4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8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4</v>
      </c>
      <c r="BJ1" s="8">
        <f t="shared" ref="BJ1:BJ12" ca="1" si="0">VLOOKUP($CH1,$CJ$1:$CL$100,3,FALSE)</f>
        <v>0</v>
      </c>
      <c r="BK1" s="9"/>
      <c r="BL1" s="5" t="s">
        <v>7</v>
      </c>
      <c r="BM1" s="4">
        <v>1</v>
      </c>
      <c r="BN1" s="8">
        <f ca="1">VLOOKUP($CO1,$CQ$1:$CS$100,2,FALSE)</f>
        <v>9</v>
      </c>
      <c r="BO1" s="8">
        <f ca="1">VLOOKUP($CO1,$CQ$1:$CS$100,3,FALSE)</f>
        <v>5</v>
      </c>
      <c r="BP1" s="9"/>
      <c r="BQ1" s="9"/>
      <c r="BR1" s="7"/>
      <c r="BS1" s="10">
        <f ca="1">RAND()</f>
        <v>6.6681833046209005E-2</v>
      </c>
      <c r="BT1" s="11">
        <f ca="1">RANK(BS1,$BS$1:$BS$100,)</f>
        <v>16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0.1270177341007821</v>
      </c>
      <c r="CA1" s="11">
        <f ca="1">RANK(BZ1,$BZ$1:$BZ$100,)</f>
        <v>17</v>
      </c>
      <c r="CB1" s="4"/>
      <c r="CC1" s="4">
        <v>1</v>
      </c>
      <c r="CD1" s="4">
        <v>1</v>
      </c>
      <c r="CE1" s="4">
        <v>0</v>
      </c>
      <c r="CG1" s="10">
        <f ca="1">RAND()</f>
        <v>0.86218249382622214</v>
      </c>
      <c r="CH1" s="11">
        <f ca="1">RANK(CG1,$CG$1:$CG$100,)</f>
        <v>10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9.0826173060178927E-2</v>
      </c>
      <c r="CO1" s="11">
        <f ca="1">RANK(CN1,$CN$1:$CN$100,)</f>
        <v>41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92" t="s">
        <v>36</v>
      </c>
      <c r="B2" s="93"/>
      <c r="C2" s="93"/>
      <c r="D2" s="93"/>
      <c r="E2" s="94"/>
      <c r="F2" s="95" t="s">
        <v>37</v>
      </c>
      <c r="G2" s="95"/>
      <c r="H2" s="95"/>
      <c r="I2" s="96"/>
      <c r="J2" s="97"/>
      <c r="K2" s="97"/>
      <c r="L2" s="97"/>
      <c r="M2" s="97"/>
      <c r="N2" s="97"/>
      <c r="O2" s="97"/>
      <c r="P2" s="97"/>
      <c r="Q2" s="97"/>
      <c r="R2" s="97"/>
      <c r="S2" s="97"/>
      <c r="T2" s="98"/>
      <c r="X2" s="2" t="s">
        <v>8</v>
      </c>
      <c r="Y2" s="4">
        <f t="shared" ref="Y2:Y12" ca="1" si="1">AY2*1000+BD2*100+BI2*10+BN2</f>
        <v>468</v>
      </c>
      <c r="Z2" s="4" t="s">
        <v>50</v>
      </c>
      <c r="AA2" s="4">
        <f t="shared" ref="AA2:AA12" ca="1" si="2">AZ2*1000+BE2*100+BJ2*10+BO2</f>
        <v>63</v>
      </c>
      <c r="AB2" s="4" t="s">
        <v>10</v>
      </c>
      <c r="AC2" s="4">
        <f t="shared" ref="AC2:AC12" ca="1" si="3">Y2-AA2</f>
        <v>405</v>
      </c>
      <c r="AE2" s="4">
        <f t="shared" ref="AE2:AE12" ca="1" si="4">AY2</f>
        <v>0</v>
      </c>
      <c r="AF2" s="4">
        <f t="shared" ref="AF2:AF12" ca="1" si="5">BD2</f>
        <v>4</v>
      </c>
      <c r="AG2" s="4" t="s">
        <v>11</v>
      </c>
      <c r="AH2" s="4">
        <f t="shared" ref="AH2:AH12" ca="1" si="6">BI2</f>
        <v>6</v>
      </c>
      <c r="AI2" s="4">
        <f t="shared" ref="AI2:AI12" ca="1" si="7">BN2</f>
        <v>8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6</v>
      </c>
      <c r="AO2" s="4">
        <f t="shared" ref="AO2:AO12" ca="1" si="11">BO2</f>
        <v>3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4</v>
      </c>
      <c r="AS2" s="4" t="s">
        <v>11</v>
      </c>
      <c r="AT2" s="4">
        <f t="shared" ref="AT2:AT12" ca="1" si="14">MOD(ROUNDDOWN(AC2/10,0),10)</f>
        <v>0</v>
      </c>
      <c r="AU2" s="4">
        <f t="shared" ref="AU2:AU12" ca="1" si="15">MOD(ROUNDDOWN(AC2/1,0),10)</f>
        <v>5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4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6</v>
      </c>
      <c r="BJ2" s="8">
        <f t="shared" ca="1" si="0"/>
        <v>6</v>
      </c>
      <c r="BK2" s="9"/>
      <c r="BM2" s="4">
        <v>2</v>
      </c>
      <c r="BN2" s="8">
        <f t="shared" ref="BN2:BN12" ca="1" si="21">VLOOKUP($CO2,$CQ$1:$CS$100,2,FALSE)</f>
        <v>8</v>
      </c>
      <c r="BO2" s="8">
        <f t="shared" ref="BO2:BO12" ca="1" si="22">VLOOKUP($CO2,$CQ$1:$CS$100,3,FALSE)</f>
        <v>3</v>
      </c>
      <c r="BP2" s="9"/>
      <c r="BQ2" s="9"/>
      <c r="BR2" s="7"/>
      <c r="BS2" s="10">
        <f t="shared" ref="BS2:BS18" ca="1" si="23">RAND()</f>
        <v>3.7091549077831854E-2</v>
      </c>
      <c r="BT2" s="11">
        <f t="shared" ref="BT2:BT18" ca="1" si="24">RANK(BS2,$BS$1:$BS$100,)</f>
        <v>18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0.42873324942417901</v>
      </c>
      <c r="CA2" s="11">
        <f t="shared" ref="CA2:CA18" ca="1" si="26">RANK(BZ2,$BZ$1:$BZ$100,)</f>
        <v>13</v>
      </c>
      <c r="CB2" s="4"/>
      <c r="CC2" s="4">
        <v>2</v>
      </c>
      <c r="CD2" s="4">
        <v>2</v>
      </c>
      <c r="CE2" s="4">
        <v>0</v>
      </c>
      <c r="CG2" s="10">
        <f t="shared" ref="CG2:CG54" ca="1" si="27">RAND()</f>
        <v>0.50799112376963929</v>
      </c>
      <c r="CH2" s="11">
        <f t="shared" ref="CH2:CH54" ca="1" si="28">RANK(CG2,$CG$1:$CG$100,)</f>
        <v>27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0.33199288026263662</v>
      </c>
      <c r="CO2" s="11">
        <f t="shared" ref="CO2:CO45" ca="1" si="30">RANK(CN2,$CN$1:$CN$100,)</f>
        <v>31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419</v>
      </c>
      <c r="Z3" s="4" t="s">
        <v>50</v>
      </c>
      <c r="AA3" s="4">
        <f t="shared" ca="1" si="2"/>
        <v>16</v>
      </c>
      <c r="AB3" s="4" t="s">
        <v>2</v>
      </c>
      <c r="AC3" s="4">
        <f t="shared" ca="1" si="3"/>
        <v>403</v>
      </c>
      <c r="AE3" s="4">
        <f t="shared" ca="1" si="4"/>
        <v>0</v>
      </c>
      <c r="AF3" s="4">
        <f t="shared" ca="1" si="5"/>
        <v>4</v>
      </c>
      <c r="AG3" s="4" t="s">
        <v>3</v>
      </c>
      <c r="AH3" s="4">
        <f t="shared" ca="1" si="6"/>
        <v>1</v>
      </c>
      <c r="AI3" s="4">
        <f t="shared" ca="1" si="7"/>
        <v>9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1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4</v>
      </c>
      <c r="AS3" s="4" t="s">
        <v>3</v>
      </c>
      <c r="AT3" s="4">
        <f t="shared" ca="1" si="14"/>
        <v>0</v>
      </c>
      <c r="AU3" s="4">
        <f t="shared" ca="1" si="15"/>
        <v>3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4</v>
      </c>
      <c r="BE3" s="6">
        <f t="shared" ca="1" si="19"/>
        <v>0</v>
      </c>
      <c r="BF3" s="7"/>
      <c r="BH3" s="4">
        <v>3</v>
      </c>
      <c r="BI3" s="8">
        <f t="shared" ca="1" si="20"/>
        <v>1</v>
      </c>
      <c r="BJ3" s="8">
        <f t="shared" ca="1" si="0"/>
        <v>1</v>
      </c>
      <c r="BK3" s="9"/>
      <c r="BM3" s="4">
        <v>3</v>
      </c>
      <c r="BN3" s="8">
        <f t="shared" ca="1" si="21"/>
        <v>9</v>
      </c>
      <c r="BO3" s="8">
        <f t="shared" ca="1" si="22"/>
        <v>6</v>
      </c>
      <c r="BP3" s="9"/>
      <c r="BQ3" s="9"/>
      <c r="BR3" s="7"/>
      <c r="BS3" s="10">
        <f t="shared" ca="1" si="23"/>
        <v>0.25955678570483431</v>
      </c>
      <c r="BT3" s="11">
        <f t="shared" ca="1" si="24"/>
        <v>13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0.79872482393997279</v>
      </c>
      <c r="CA3" s="11">
        <f t="shared" ca="1" si="26"/>
        <v>4</v>
      </c>
      <c r="CB3" s="4"/>
      <c r="CC3" s="4">
        <v>3</v>
      </c>
      <c r="CD3" s="4">
        <v>3</v>
      </c>
      <c r="CE3" s="4">
        <v>0</v>
      </c>
      <c r="CG3" s="10">
        <f t="shared" ca="1" si="27"/>
        <v>0.97369328112531117</v>
      </c>
      <c r="CH3" s="11">
        <f t="shared" ca="1" si="28"/>
        <v>2</v>
      </c>
      <c r="CI3" s="4"/>
      <c r="CJ3" s="4">
        <v>3</v>
      </c>
      <c r="CK3" s="4">
        <v>2</v>
      </c>
      <c r="CL3" s="4">
        <v>0</v>
      </c>
      <c r="CN3" s="10">
        <f t="shared" ca="1" si="29"/>
        <v>8.5592521625039497E-2</v>
      </c>
      <c r="CO3" s="11">
        <f t="shared" ca="1" si="30"/>
        <v>42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195</v>
      </c>
      <c r="Z4" s="4" t="s">
        <v>50</v>
      </c>
      <c r="AA4" s="4">
        <f t="shared" ca="1" si="2"/>
        <v>84</v>
      </c>
      <c r="AB4" s="4" t="s">
        <v>2</v>
      </c>
      <c r="AC4" s="4">
        <f t="shared" ca="1" si="3"/>
        <v>111</v>
      </c>
      <c r="AE4" s="4">
        <f t="shared" ca="1" si="4"/>
        <v>0</v>
      </c>
      <c r="AF4" s="4">
        <f t="shared" ca="1" si="5"/>
        <v>1</v>
      </c>
      <c r="AG4" s="4" t="s">
        <v>3</v>
      </c>
      <c r="AH4" s="4">
        <f t="shared" ca="1" si="6"/>
        <v>9</v>
      </c>
      <c r="AI4" s="4">
        <f t="shared" ca="1" si="7"/>
        <v>5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8</v>
      </c>
      <c r="AO4" s="4">
        <f t="shared" ca="1" si="11"/>
        <v>4</v>
      </c>
      <c r="AP4" s="4" t="s">
        <v>2</v>
      </c>
      <c r="AQ4" s="4">
        <f t="shared" ca="1" si="12"/>
        <v>0</v>
      </c>
      <c r="AR4" s="4">
        <f t="shared" ca="1" si="13"/>
        <v>1</v>
      </c>
      <c r="AS4" s="4" t="s">
        <v>14</v>
      </c>
      <c r="AT4" s="4">
        <f t="shared" ca="1" si="14"/>
        <v>1</v>
      </c>
      <c r="AU4" s="4">
        <f t="shared" ca="1" si="15"/>
        <v>1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1</v>
      </c>
      <c r="BE4" s="6">
        <f t="shared" ca="1" si="19"/>
        <v>0</v>
      </c>
      <c r="BF4" s="7"/>
      <c r="BH4" s="4">
        <v>4</v>
      </c>
      <c r="BI4" s="8">
        <f t="shared" ca="1" si="20"/>
        <v>9</v>
      </c>
      <c r="BJ4" s="8">
        <f t="shared" ca="1" si="0"/>
        <v>8</v>
      </c>
      <c r="BK4" s="9"/>
      <c r="BM4" s="4">
        <v>4</v>
      </c>
      <c r="BN4" s="8">
        <f t="shared" ca="1" si="21"/>
        <v>5</v>
      </c>
      <c r="BO4" s="8">
        <f t="shared" ca="1" si="22"/>
        <v>4</v>
      </c>
      <c r="BP4" s="9"/>
      <c r="BQ4" s="9"/>
      <c r="BR4" s="7"/>
      <c r="BS4" s="10">
        <f t="shared" ca="1" si="23"/>
        <v>0.26141360181378692</v>
      </c>
      <c r="BT4" s="11">
        <f t="shared" ca="1" si="24"/>
        <v>12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0.54013483024671705</v>
      </c>
      <c r="CA4" s="11">
        <f t="shared" ca="1" si="26"/>
        <v>10</v>
      </c>
      <c r="CB4" s="4"/>
      <c r="CC4" s="4">
        <v>4</v>
      </c>
      <c r="CD4" s="4">
        <v>4</v>
      </c>
      <c r="CE4" s="4">
        <v>0</v>
      </c>
      <c r="CG4" s="10">
        <f t="shared" ca="1" si="27"/>
        <v>1.4598649782719519E-2</v>
      </c>
      <c r="CH4" s="11">
        <f t="shared" ca="1" si="28"/>
        <v>53</v>
      </c>
      <c r="CI4" s="4"/>
      <c r="CJ4" s="4">
        <v>4</v>
      </c>
      <c r="CK4" s="4">
        <v>2</v>
      </c>
      <c r="CL4" s="4">
        <v>1</v>
      </c>
      <c r="CN4" s="10">
        <f t="shared" ca="1" si="29"/>
        <v>0.72720387383064788</v>
      </c>
      <c r="CO4" s="11">
        <f t="shared" ca="1" si="30"/>
        <v>14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90" t="str">
        <f ca="1">$Y1/100&amp;$Z1&amp;$AA1/100&amp;$AB1</f>
        <v>8.49－0.05＝</v>
      </c>
      <c r="D5" s="91"/>
      <c r="E5" s="91"/>
      <c r="F5" s="91"/>
      <c r="G5" s="84">
        <f ca="1">$AC1/100</f>
        <v>8.44</v>
      </c>
      <c r="H5" s="85"/>
      <c r="I5" s="21"/>
      <c r="J5" s="22"/>
      <c r="K5" s="20"/>
      <c r="L5" s="13"/>
      <c r="M5" s="90" t="str">
        <f ca="1">$Y2/100&amp;$Z2&amp;$AA2/100&amp;$AB2</f>
        <v>4.68－0.63＝</v>
      </c>
      <c r="N5" s="91"/>
      <c r="O5" s="91"/>
      <c r="P5" s="91"/>
      <c r="Q5" s="84">
        <f ca="1">$AC2/100</f>
        <v>4.05</v>
      </c>
      <c r="R5" s="85"/>
      <c r="S5" s="21"/>
      <c r="T5" s="23"/>
      <c r="X5" s="2" t="s">
        <v>16</v>
      </c>
      <c r="Y5" s="4">
        <f t="shared" ca="1" si="1"/>
        <v>757</v>
      </c>
      <c r="Z5" s="4" t="s">
        <v>50</v>
      </c>
      <c r="AA5" s="4">
        <f t="shared" ca="1" si="2"/>
        <v>35</v>
      </c>
      <c r="AB5" s="4" t="s">
        <v>2</v>
      </c>
      <c r="AC5" s="4">
        <f t="shared" ca="1" si="3"/>
        <v>722</v>
      </c>
      <c r="AE5" s="4">
        <f t="shared" ca="1" si="4"/>
        <v>0</v>
      </c>
      <c r="AF5" s="4">
        <f t="shared" ca="1" si="5"/>
        <v>7</v>
      </c>
      <c r="AG5" s="4" t="s">
        <v>14</v>
      </c>
      <c r="AH5" s="4">
        <f t="shared" ca="1" si="6"/>
        <v>5</v>
      </c>
      <c r="AI5" s="4">
        <f t="shared" ca="1" si="7"/>
        <v>7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3</v>
      </c>
      <c r="AO5" s="4">
        <f t="shared" ca="1" si="11"/>
        <v>5</v>
      </c>
      <c r="AP5" s="4" t="s">
        <v>2</v>
      </c>
      <c r="AQ5" s="4">
        <f t="shared" ca="1" si="12"/>
        <v>0</v>
      </c>
      <c r="AR5" s="4">
        <f t="shared" ca="1" si="13"/>
        <v>7</v>
      </c>
      <c r="AS5" s="4" t="s">
        <v>3</v>
      </c>
      <c r="AT5" s="4">
        <f t="shared" ca="1" si="14"/>
        <v>2</v>
      </c>
      <c r="AU5" s="4">
        <f t="shared" ca="1" si="15"/>
        <v>2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7</v>
      </c>
      <c r="BE5" s="6">
        <f t="shared" ca="1" si="19"/>
        <v>0</v>
      </c>
      <c r="BF5" s="7"/>
      <c r="BH5" s="4">
        <v>5</v>
      </c>
      <c r="BI5" s="8">
        <f t="shared" ca="1" si="20"/>
        <v>5</v>
      </c>
      <c r="BJ5" s="8">
        <f t="shared" ca="1" si="0"/>
        <v>3</v>
      </c>
      <c r="BK5" s="9"/>
      <c r="BM5" s="4">
        <v>5</v>
      </c>
      <c r="BN5" s="8">
        <f t="shared" ca="1" si="21"/>
        <v>7</v>
      </c>
      <c r="BO5" s="8">
        <f t="shared" ca="1" si="22"/>
        <v>5</v>
      </c>
      <c r="BP5" s="9"/>
      <c r="BQ5" s="9"/>
      <c r="BR5" s="7"/>
      <c r="BS5" s="10">
        <f t="shared" ca="1" si="23"/>
        <v>0.56177324223662195</v>
      </c>
      <c r="BT5" s="11">
        <f t="shared" ca="1" si="24"/>
        <v>7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0.14980245798687064</v>
      </c>
      <c r="CA5" s="11">
        <f t="shared" ca="1" si="26"/>
        <v>16</v>
      </c>
      <c r="CB5" s="4"/>
      <c r="CC5" s="4">
        <v>5</v>
      </c>
      <c r="CD5" s="4">
        <v>5</v>
      </c>
      <c r="CE5" s="4">
        <v>0</v>
      </c>
      <c r="CG5" s="10">
        <f t="shared" ca="1" si="27"/>
        <v>0.75056030946260688</v>
      </c>
      <c r="CH5" s="11">
        <f t="shared" ca="1" si="28"/>
        <v>18</v>
      </c>
      <c r="CI5" s="4"/>
      <c r="CJ5" s="4">
        <v>5</v>
      </c>
      <c r="CK5" s="4">
        <v>2</v>
      </c>
      <c r="CL5" s="4">
        <v>2</v>
      </c>
      <c r="CN5" s="10">
        <f t="shared" ca="1" si="29"/>
        <v>0.44047808154577428</v>
      </c>
      <c r="CO5" s="11">
        <f t="shared" ca="1" si="30"/>
        <v>26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682</v>
      </c>
      <c r="Z6" s="4" t="s">
        <v>50</v>
      </c>
      <c r="AA6" s="4">
        <f t="shared" ca="1" si="2"/>
        <v>42</v>
      </c>
      <c r="AB6" s="4" t="s">
        <v>2</v>
      </c>
      <c r="AC6" s="4">
        <f t="shared" ca="1" si="3"/>
        <v>640</v>
      </c>
      <c r="AE6" s="4">
        <f t="shared" ca="1" si="4"/>
        <v>0</v>
      </c>
      <c r="AF6" s="4">
        <f t="shared" ca="1" si="5"/>
        <v>6</v>
      </c>
      <c r="AG6" s="4" t="s">
        <v>3</v>
      </c>
      <c r="AH6" s="4">
        <f t="shared" ca="1" si="6"/>
        <v>8</v>
      </c>
      <c r="AI6" s="4">
        <f t="shared" ca="1" si="7"/>
        <v>2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4</v>
      </c>
      <c r="AO6" s="4">
        <f t="shared" ca="1" si="11"/>
        <v>2</v>
      </c>
      <c r="AP6" s="4" t="s">
        <v>2</v>
      </c>
      <c r="AQ6" s="4">
        <f t="shared" ca="1" si="12"/>
        <v>0</v>
      </c>
      <c r="AR6" s="4">
        <f t="shared" ca="1" si="13"/>
        <v>6</v>
      </c>
      <c r="AS6" s="4" t="s">
        <v>3</v>
      </c>
      <c r="AT6" s="4">
        <f t="shared" ca="1" si="14"/>
        <v>4</v>
      </c>
      <c r="AU6" s="4">
        <f t="shared" ca="1" si="15"/>
        <v>0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6</v>
      </c>
      <c r="BE6" s="6">
        <f t="shared" ca="1" si="19"/>
        <v>0</v>
      </c>
      <c r="BF6" s="7"/>
      <c r="BH6" s="4">
        <v>6</v>
      </c>
      <c r="BI6" s="8">
        <f t="shared" ca="1" si="20"/>
        <v>8</v>
      </c>
      <c r="BJ6" s="8">
        <f t="shared" ca="1" si="0"/>
        <v>4</v>
      </c>
      <c r="BK6" s="9"/>
      <c r="BM6" s="4">
        <v>6</v>
      </c>
      <c r="BN6" s="8">
        <f t="shared" ca="1" si="21"/>
        <v>2</v>
      </c>
      <c r="BO6" s="8">
        <f t="shared" ca="1" si="22"/>
        <v>2</v>
      </c>
      <c r="BP6" s="9"/>
      <c r="BQ6" s="9"/>
      <c r="BR6" s="7"/>
      <c r="BS6" s="10">
        <f t="shared" ca="1" si="23"/>
        <v>0.703920929160332</v>
      </c>
      <c r="BT6" s="11">
        <f t="shared" ca="1" si="24"/>
        <v>5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0.74938976073076835</v>
      </c>
      <c r="CA6" s="11">
        <f t="shared" ca="1" si="26"/>
        <v>6</v>
      </c>
      <c r="CB6" s="4"/>
      <c r="CC6" s="4">
        <v>6</v>
      </c>
      <c r="CD6" s="4">
        <v>6</v>
      </c>
      <c r="CE6" s="4">
        <v>0</v>
      </c>
      <c r="CG6" s="10">
        <f t="shared" ca="1" si="27"/>
        <v>0.25777484200420731</v>
      </c>
      <c r="CH6" s="11">
        <f t="shared" ca="1" si="28"/>
        <v>40</v>
      </c>
      <c r="CI6" s="4"/>
      <c r="CJ6" s="4">
        <v>6</v>
      </c>
      <c r="CK6" s="4">
        <v>3</v>
      </c>
      <c r="CL6" s="4">
        <v>0</v>
      </c>
      <c r="CN6" s="10">
        <f t="shared" ca="1" si="29"/>
        <v>0.89932148472384577</v>
      </c>
      <c r="CO6" s="11">
        <f t="shared" ca="1" si="30"/>
        <v>3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8</v>
      </c>
      <c r="F7" s="41" t="str">
        <f ca="1">IF(AND(G7=0,H7=0),"",".")</f>
        <v>.</v>
      </c>
      <c r="G7" s="42">
        <f ca="1">$BI1</f>
        <v>4</v>
      </c>
      <c r="H7" s="42">
        <f ca="1">$BN1</f>
        <v>9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4</v>
      </c>
      <c r="P7" s="41" t="str">
        <f ca="1">IF(AND(Q7=0,R7=0),"",".")</f>
        <v>.</v>
      </c>
      <c r="Q7" s="42">
        <f ca="1">$BI2</f>
        <v>6</v>
      </c>
      <c r="R7" s="42">
        <f ca="1">$BN2</f>
        <v>8</v>
      </c>
      <c r="S7" s="33"/>
      <c r="T7" s="28"/>
      <c r="X7" s="2" t="s">
        <v>18</v>
      </c>
      <c r="Y7" s="4">
        <f t="shared" ca="1" si="1"/>
        <v>395</v>
      </c>
      <c r="Z7" s="4" t="s">
        <v>50</v>
      </c>
      <c r="AA7" s="4">
        <f t="shared" ca="1" si="2"/>
        <v>51</v>
      </c>
      <c r="AB7" s="4" t="s">
        <v>2</v>
      </c>
      <c r="AC7" s="4">
        <f t="shared" ca="1" si="3"/>
        <v>344</v>
      </c>
      <c r="AE7" s="4">
        <f t="shared" ca="1" si="4"/>
        <v>0</v>
      </c>
      <c r="AF7" s="4">
        <f t="shared" ca="1" si="5"/>
        <v>3</v>
      </c>
      <c r="AG7" s="4" t="s">
        <v>3</v>
      </c>
      <c r="AH7" s="4">
        <f t="shared" ca="1" si="6"/>
        <v>9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5</v>
      </c>
      <c r="AO7" s="4">
        <f t="shared" ca="1" si="11"/>
        <v>1</v>
      </c>
      <c r="AP7" s="4" t="s">
        <v>19</v>
      </c>
      <c r="AQ7" s="4">
        <f t="shared" ca="1" si="12"/>
        <v>0</v>
      </c>
      <c r="AR7" s="4">
        <f t="shared" ca="1" si="13"/>
        <v>3</v>
      </c>
      <c r="AS7" s="4" t="s">
        <v>3</v>
      </c>
      <c r="AT7" s="4">
        <f t="shared" ca="1" si="14"/>
        <v>4</v>
      </c>
      <c r="AU7" s="4">
        <f t="shared" ca="1" si="15"/>
        <v>4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3</v>
      </c>
      <c r="BE7" s="6">
        <f t="shared" ca="1" si="19"/>
        <v>0</v>
      </c>
      <c r="BF7" s="7"/>
      <c r="BH7" s="4">
        <v>7</v>
      </c>
      <c r="BI7" s="8">
        <f t="shared" ca="1" si="20"/>
        <v>9</v>
      </c>
      <c r="BJ7" s="8">
        <f t="shared" ca="1" si="0"/>
        <v>5</v>
      </c>
      <c r="BK7" s="9"/>
      <c r="BM7" s="4">
        <v>7</v>
      </c>
      <c r="BN7" s="8">
        <f t="shared" ca="1" si="21"/>
        <v>5</v>
      </c>
      <c r="BO7" s="8">
        <f t="shared" ca="1" si="22"/>
        <v>1</v>
      </c>
      <c r="BP7" s="9"/>
      <c r="BQ7" s="9"/>
      <c r="BR7" s="7"/>
      <c r="BS7" s="10">
        <f t="shared" ca="1" si="23"/>
        <v>0.56258557395960718</v>
      </c>
      <c r="BT7" s="11">
        <f t="shared" ca="1" si="24"/>
        <v>6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0.45875051323941751</v>
      </c>
      <c r="CA7" s="11">
        <f t="shared" ca="1" si="26"/>
        <v>12</v>
      </c>
      <c r="CB7" s="4"/>
      <c r="CC7" s="4">
        <v>7</v>
      </c>
      <c r="CD7" s="4">
        <v>7</v>
      </c>
      <c r="CE7" s="4">
        <v>0</v>
      </c>
      <c r="CG7" s="10">
        <f t="shared" ca="1" si="27"/>
        <v>9.2297815585035692E-2</v>
      </c>
      <c r="CH7" s="11">
        <f t="shared" ca="1" si="28"/>
        <v>50</v>
      </c>
      <c r="CI7" s="4"/>
      <c r="CJ7" s="4">
        <v>7</v>
      </c>
      <c r="CK7" s="4">
        <v>3</v>
      </c>
      <c r="CL7" s="4">
        <v>1</v>
      </c>
      <c r="CN7" s="10">
        <f t="shared" ca="1" si="29"/>
        <v>0.81139214208538113</v>
      </c>
      <c r="CO7" s="11">
        <f t="shared" ca="1" si="30"/>
        <v>11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0</v>
      </c>
      <c r="H8" s="72">
        <f ca="1">$BO1</f>
        <v>5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6</v>
      </c>
      <c r="R8" s="72">
        <f ca="1">$BO2</f>
        <v>3</v>
      </c>
      <c r="S8" s="33"/>
      <c r="T8" s="28"/>
      <c r="X8" s="2" t="s">
        <v>20</v>
      </c>
      <c r="Y8" s="4">
        <f t="shared" ca="1" si="1"/>
        <v>967</v>
      </c>
      <c r="Z8" s="4" t="s">
        <v>50</v>
      </c>
      <c r="AA8" s="4">
        <f t="shared" ca="1" si="2"/>
        <v>57</v>
      </c>
      <c r="AB8" s="4" t="s">
        <v>2</v>
      </c>
      <c r="AC8" s="4">
        <f t="shared" ca="1" si="3"/>
        <v>910</v>
      </c>
      <c r="AE8" s="4">
        <f t="shared" ca="1" si="4"/>
        <v>0</v>
      </c>
      <c r="AF8" s="4">
        <f t="shared" ca="1" si="5"/>
        <v>9</v>
      </c>
      <c r="AG8" s="4" t="s">
        <v>14</v>
      </c>
      <c r="AH8" s="4">
        <f t="shared" ca="1" si="6"/>
        <v>6</v>
      </c>
      <c r="AI8" s="4">
        <f t="shared" ca="1" si="7"/>
        <v>7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5</v>
      </c>
      <c r="AO8" s="4">
        <f t="shared" ca="1" si="11"/>
        <v>7</v>
      </c>
      <c r="AP8" s="4" t="s">
        <v>2</v>
      </c>
      <c r="AQ8" s="4">
        <f t="shared" ca="1" si="12"/>
        <v>0</v>
      </c>
      <c r="AR8" s="4">
        <f t="shared" ca="1" si="13"/>
        <v>9</v>
      </c>
      <c r="AS8" s="4" t="s">
        <v>3</v>
      </c>
      <c r="AT8" s="4">
        <f t="shared" ca="1" si="14"/>
        <v>1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9</v>
      </c>
      <c r="BE8" s="6">
        <f t="shared" ca="1" si="19"/>
        <v>0</v>
      </c>
      <c r="BF8" s="7"/>
      <c r="BH8" s="4">
        <v>8</v>
      </c>
      <c r="BI8" s="8">
        <f t="shared" ca="1" si="20"/>
        <v>6</v>
      </c>
      <c r="BJ8" s="8">
        <f t="shared" ca="1" si="0"/>
        <v>5</v>
      </c>
      <c r="BK8" s="9"/>
      <c r="BM8" s="4">
        <v>8</v>
      </c>
      <c r="BN8" s="8">
        <f t="shared" ca="1" si="21"/>
        <v>7</v>
      </c>
      <c r="BO8" s="8">
        <f t="shared" ca="1" si="22"/>
        <v>7</v>
      </c>
      <c r="BP8" s="9"/>
      <c r="BQ8" s="9"/>
      <c r="BR8" s="7"/>
      <c r="BS8" s="10">
        <f t="shared" ca="1" si="23"/>
        <v>0.78949359303570332</v>
      </c>
      <c r="BT8" s="11">
        <f t="shared" ca="1" si="24"/>
        <v>2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7.3982998623399743E-2</v>
      </c>
      <c r="CA8" s="11">
        <f t="shared" ca="1" si="26"/>
        <v>18</v>
      </c>
      <c r="CB8" s="4"/>
      <c r="CC8" s="4">
        <v>8</v>
      </c>
      <c r="CD8" s="4">
        <v>8</v>
      </c>
      <c r="CE8" s="4">
        <v>0</v>
      </c>
      <c r="CG8" s="10">
        <f t="shared" ca="1" si="27"/>
        <v>0.51549203727663573</v>
      </c>
      <c r="CH8" s="11">
        <f t="shared" ca="1" si="28"/>
        <v>26</v>
      </c>
      <c r="CI8" s="4"/>
      <c r="CJ8" s="4">
        <v>8</v>
      </c>
      <c r="CK8" s="4">
        <v>3</v>
      </c>
      <c r="CL8" s="4">
        <v>2</v>
      </c>
      <c r="CN8" s="10">
        <f t="shared" ca="1" si="29"/>
        <v>0.39289305169103084</v>
      </c>
      <c r="CO8" s="11">
        <f t="shared" ca="1" si="30"/>
        <v>28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8</v>
      </c>
      <c r="F9" s="41" t="str">
        <f>$AS1</f>
        <v>.</v>
      </c>
      <c r="G9" s="42">
        <f ca="1">$AT1</f>
        <v>4</v>
      </c>
      <c r="H9" s="43">
        <f ca="1">$AU1</f>
        <v>4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4</v>
      </c>
      <c r="P9" s="41" t="str">
        <f>$AS2</f>
        <v>.</v>
      </c>
      <c r="Q9" s="42">
        <f ca="1">$AT2</f>
        <v>0</v>
      </c>
      <c r="R9" s="43">
        <f ca="1">$AU2</f>
        <v>5</v>
      </c>
      <c r="S9" s="33"/>
      <c r="T9" s="44"/>
      <c r="X9" s="2" t="s">
        <v>21</v>
      </c>
      <c r="Y9" s="4">
        <f t="shared" ca="1" si="1"/>
        <v>577</v>
      </c>
      <c r="Z9" s="4" t="s">
        <v>50</v>
      </c>
      <c r="AA9" s="4">
        <f t="shared" ca="1" si="2"/>
        <v>66</v>
      </c>
      <c r="AB9" s="4" t="s">
        <v>2</v>
      </c>
      <c r="AC9" s="4">
        <f t="shared" ca="1" si="3"/>
        <v>511</v>
      </c>
      <c r="AE9" s="4">
        <f t="shared" ca="1" si="4"/>
        <v>0</v>
      </c>
      <c r="AF9" s="4">
        <f t="shared" ca="1" si="5"/>
        <v>5</v>
      </c>
      <c r="AG9" s="4" t="s">
        <v>3</v>
      </c>
      <c r="AH9" s="4">
        <f t="shared" ca="1" si="6"/>
        <v>7</v>
      </c>
      <c r="AI9" s="4">
        <f t="shared" ca="1" si="7"/>
        <v>7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6</v>
      </c>
      <c r="AO9" s="4">
        <f t="shared" ca="1" si="11"/>
        <v>6</v>
      </c>
      <c r="AP9" s="4" t="s">
        <v>19</v>
      </c>
      <c r="AQ9" s="4">
        <f t="shared" ca="1" si="12"/>
        <v>0</v>
      </c>
      <c r="AR9" s="4">
        <f t="shared" ca="1" si="13"/>
        <v>5</v>
      </c>
      <c r="AS9" s="4" t="s">
        <v>3</v>
      </c>
      <c r="AT9" s="4">
        <f t="shared" ca="1" si="14"/>
        <v>1</v>
      </c>
      <c r="AU9" s="4">
        <f t="shared" ca="1" si="15"/>
        <v>1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5</v>
      </c>
      <c r="BE9" s="6">
        <f t="shared" ca="1" si="19"/>
        <v>0</v>
      </c>
      <c r="BF9" s="7"/>
      <c r="BH9" s="4">
        <v>9</v>
      </c>
      <c r="BI9" s="8">
        <f t="shared" ca="1" si="20"/>
        <v>7</v>
      </c>
      <c r="BJ9" s="8">
        <f t="shared" ca="1" si="0"/>
        <v>6</v>
      </c>
      <c r="BK9" s="9"/>
      <c r="BM9" s="4">
        <v>9</v>
      </c>
      <c r="BN9" s="8">
        <f t="shared" ca="1" si="21"/>
        <v>7</v>
      </c>
      <c r="BO9" s="8">
        <f t="shared" ca="1" si="22"/>
        <v>6</v>
      </c>
      <c r="BP9" s="9"/>
      <c r="BQ9" s="9"/>
      <c r="BR9" s="7"/>
      <c r="BS9" s="10">
        <f t="shared" ca="1" si="23"/>
        <v>6.5788376926919745E-2</v>
      </c>
      <c r="BT9" s="11">
        <f t="shared" ca="1" si="24"/>
        <v>17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0.33842855713877451</v>
      </c>
      <c r="CA9" s="11">
        <f t="shared" ca="1" si="26"/>
        <v>14</v>
      </c>
      <c r="CB9" s="4"/>
      <c r="CC9" s="4">
        <v>9</v>
      </c>
      <c r="CD9" s="4">
        <v>9</v>
      </c>
      <c r="CE9" s="4">
        <v>0</v>
      </c>
      <c r="CG9" s="10">
        <f t="shared" ca="1" si="27"/>
        <v>0.33688345737613634</v>
      </c>
      <c r="CH9" s="11">
        <f t="shared" ca="1" si="28"/>
        <v>34</v>
      </c>
      <c r="CI9" s="4"/>
      <c r="CJ9" s="4">
        <v>9</v>
      </c>
      <c r="CK9" s="4">
        <v>3</v>
      </c>
      <c r="CL9" s="4">
        <v>3</v>
      </c>
      <c r="CN9" s="10">
        <f t="shared" ca="1" si="29"/>
        <v>0.4399338933325988</v>
      </c>
      <c r="CO9" s="11">
        <f t="shared" ca="1" si="30"/>
        <v>27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854</v>
      </c>
      <c r="Z10" s="4" t="s">
        <v>50</v>
      </c>
      <c r="AA10" s="4">
        <f t="shared" ca="1" si="2"/>
        <v>13</v>
      </c>
      <c r="AB10" s="4" t="s">
        <v>2</v>
      </c>
      <c r="AC10" s="4">
        <f t="shared" ca="1" si="3"/>
        <v>841</v>
      </c>
      <c r="AE10" s="4">
        <f t="shared" ca="1" si="4"/>
        <v>0</v>
      </c>
      <c r="AF10" s="4">
        <f t="shared" ca="1" si="5"/>
        <v>8</v>
      </c>
      <c r="AG10" s="4" t="s">
        <v>14</v>
      </c>
      <c r="AH10" s="4">
        <f t="shared" ca="1" si="6"/>
        <v>5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1</v>
      </c>
      <c r="AO10" s="4">
        <f t="shared" ca="1" si="11"/>
        <v>3</v>
      </c>
      <c r="AP10" s="4" t="s">
        <v>19</v>
      </c>
      <c r="AQ10" s="4">
        <f t="shared" ca="1" si="12"/>
        <v>0</v>
      </c>
      <c r="AR10" s="4">
        <f t="shared" ca="1" si="13"/>
        <v>8</v>
      </c>
      <c r="AS10" s="4" t="s">
        <v>3</v>
      </c>
      <c r="AT10" s="4">
        <f t="shared" ca="1" si="14"/>
        <v>4</v>
      </c>
      <c r="AU10" s="4">
        <f t="shared" ca="1" si="15"/>
        <v>1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8</v>
      </c>
      <c r="BE10" s="6">
        <f t="shared" ca="1" si="19"/>
        <v>0</v>
      </c>
      <c r="BF10" s="7"/>
      <c r="BH10" s="4">
        <v>10</v>
      </c>
      <c r="BI10" s="8">
        <f t="shared" ca="1" si="20"/>
        <v>5</v>
      </c>
      <c r="BJ10" s="8">
        <f t="shared" ca="1" si="0"/>
        <v>1</v>
      </c>
      <c r="BK10" s="9"/>
      <c r="BM10" s="4">
        <v>10</v>
      </c>
      <c r="BN10" s="8">
        <f t="shared" ca="1" si="21"/>
        <v>4</v>
      </c>
      <c r="BO10" s="8">
        <f t="shared" ca="1" si="22"/>
        <v>3</v>
      </c>
      <c r="BP10" s="9"/>
      <c r="BQ10" s="9"/>
      <c r="BR10" s="7"/>
      <c r="BS10" s="10">
        <f t="shared" ca="1" si="23"/>
        <v>0.18643414527876512</v>
      </c>
      <c r="BT10" s="11">
        <f t="shared" ca="1" si="24"/>
        <v>15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0.70488848857428876</v>
      </c>
      <c r="CA10" s="11">
        <f t="shared" ca="1" si="26"/>
        <v>8</v>
      </c>
      <c r="CB10" s="4"/>
      <c r="CC10" s="4">
        <v>10</v>
      </c>
      <c r="CD10" s="4">
        <v>1</v>
      </c>
      <c r="CE10" s="4">
        <v>0</v>
      </c>
      <c r="CG10" s="10">
        <f t="shared" ca="1" si="27"/>
        <v>0.80622055518116731</v>
      </c>
      <c r="CH10" s="11">
        <f t="shared" ca="1" si="28"/>
        <v>16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0.83305488678767514</v>
      </c>
      <c r="CO10" s="11">
        <f t="shared" ca="1" si="30"/>
        <v>9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237</v>
      </c>
      <c r="Z11" s="4" t="s">
        <v>50</v>
      </c>
      <c r="AA11" s="4">
        <f t="shared" ca="1" si="2"/>
        <v>22</v>
      </c>
      <c r="AB11" s="4" t="s">
        <v>2</v>
      </c>
      <c r="AC11" s="4">
        <f t="shared" ca="1" si="3"/>
        <v>215</v>
      </c>
      <c r="AE11" s="4">
        <f t="shared" ca="1" si="4"/>
        <v>0</v>
      </c>
      <c r="AF11" s="4">
        <f t="shared" ca="1" si="5"/>
        <v>2</v>
      </c>
      <c r="AG11" s="4" t="s">
        <v>3</v>
      </c>
      <c r="AH11" s="4">
        <f t="shared" ca="1" si="6"/>
        <v>3</v>
      </c>
      <c r="AI11" s="4">
        <f t="shared" ca="1" si="7"/>
        <v>7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2</v>
      </c>
      <c r="AO11" s="4">
        <f t="shared" ca="1" si="11"/>
        <v>2</v>
      </c>
      <c r="AP11" s="4" t="s">
        <v>19</v>
      </c>
      <c r="AQ11" s="4">
        <f t="shared" ca="1" si="12"/>
        <v>0</v>
      </c>
      <c r="AR11" s="4">
        <f t="shared" ca="1" si="13"/>
        <v>2</v>
      </c>
      <c r="AS11" s="4" t="s">
        <v>3</v>
      </c>
      <c r="AT11" s="4">
        <f t="shared" ca="1" si="14"/>
        <v>1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2</v>
      </c>
      <c r="BE11" s="6">
        <f t="shared" ca="1" si="19"/>
        <v>0</v>
      </c>
      <c r="BF11" s="7"/>
      <c r="BH11" s="4">
        <v>11</v>
      </c>
      <c r="BI11" s="8">
        <f t="shared" ca="1" si="20"/>
        <v>3</v>
      </c>
      <c r="BJ11" s="8">
        <f t="shared" ca="1" si="0"/>
        <v>2</v>
      </c>
      <c r="BK11" s="9"/>
      <c r="BM11" s="4">
        <v>11</v>
      </c>
      <c r="BN11" s="8">
        <f t="shared" ca="1" si="21"/>
        <v>7</v>
      </c>
      <c r="BO11" s="8">
        <f t="shared" ca="1" si="22"/>
        <v>2</v>
      </c>
      <c r="BP11" s="9"/>
      <c r="BQ11" s="9"/>
      <c r="BR11" s="7"/>
      <c r="BS11" s="10">
        <f t="shared" ca="1" si="23"/>
        <v>0.70432463001164003</v>
      </c>
      <c r="BT11" s="11">
        <f t="shared" ca="1" si="24"/>
        <v>4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0.49167791334583122</v>
      </c>
      <c r="CA11" s="11">
        <f t="shared" ca="1" si="26"/>
        <v>11</v>
      </c>
      <c r="CB11" s="4"/>
      <c r="CC11" s="4">
        <v>11</v>
      </c>
      <c r="CD11" s="4">
        <v>2</v>
      </c>
      <c r="CE11" s="4">
        <v>0</v>
      </c>
      <c r="CG11" s="10">
        <f t="shared" ca="1" si="27"/>
        <v>0.91107821228141084</v>
      </c>
      <c r="CH11" s="11">
        <f t="shared" ca="1" si="28"/>
        <v>8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0.49572187900593101</v>
      </c>
      <c r="CO11" s="11">
        <f t="shared" ca="1" si="30"/>
        <v>23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73" t="str">
        <f ca="1">$Y3/100&amp;$Z3&amp;$AA3/100&amp;$AB3</f>
        <v>4.19－0.16＝</v>
      </c>
      <c r="D12" s="74"/>
      <c r="E12" s="74"/>
      <c r="F12" s="74"/>
      <c r="G12" s="84">
        <f ca="1">$AC3/100</f>
        <v>4.03</v>
      </c>
      <c r="H12" s="85"/>
      <c r="I12" s="21"/>
      <c r="J12" s="22"/>
      <c r="K12" s="20"/>
      <c r="L12" s="13"/>
      <c r="M12" s="73" t="str">
        <f ca="1">$Y4/100&amp;$Z4&amp;$AA4/100&amp;$AB4</f>
        <v>1.95－0.84＝</v>
      </c>
      <c r="N12" s="74"/>
      <c r="O12" s="74"/>
      <c r="P12" s="74"/>
      <c r="Q12" s="84">
        <f ca="1">$AC4/100</f>
        <v>1.1100000000000001</v>
      </c>
      <c r="R12" s="85"/>
      <c r="S12" s="21"/>
      <c r="T12" s="23"/>
      <c r="X12" s="2" t="s">
        <v>24</v>
      </c>
      <c r="Y12" s="4">
        <f t="shared" ca="1" si="1"/>
        <v>179</v>
      </c>
      <c r="Z12" s="4" t="s">
        <v>50</v>
      </c>
      <c r="AA12" s="4">
        <f t="shared" ca="1" si="2"/>
        <v>71</v>
      </c>
      <c r="AB12" s="4" t="s">
        <v>2</v>
      </c>
      <c r="AC12" s="4">
        <f t="shared" ca="1" si="3"/>
        <v>108</v>
      </c>
      <c r="AE12" s="4">
        <f t="shared" ca="1" si="4"/>
        <v>0</v>
      </c>
      <c r="AF12" s="4">
        <f t="shared" ca="1" si="5"/>
        <v>1</v>
      </c>
      <c r="AG12" s="4" t="s">
        <v>3</v>
      </c>
      <c r="AH12" s="4">
        <f t="shared" ca="1" si="6"/>
        <v>7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7</v>
      </c>
      <c r="AO12" s="4">
        <f t="shared" ca="1" si="11"/>
        <v>1</v>
      </c>
      <c r="AP12" s="4" t="s">
        <v>19</v>
      </c>
      <c r="AQ12" s="4">
        <f t="shared" ca="1" si="12"/>
        <v>0</v>
      </c>
      <c r="AR12" s="4">
        <f t="shared" ca="1" si="13"/>
        <v>1</v>
      </c>
      <c r="AS12" s="4" t="s">
        <v>3</v>
      </c>
      <c r="AT12" s="4">
        <f t="shared" ca="1" si="14"/>
        <v>0</v>
      </c>
      <c r="AU12" s="4">
        <f t="shared" ca="1" si="15"/>
        <v>8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1</v>
      </c>
      <c r="BE12" s="6">
        <f t="shared" ca="1" si="19"/>
        <v>0</v>
      </c>
      <c r="BF12" s="7"/>
      <c r="BH12" s="4">
        <v>12</v>
      </c>
      <c r="BI12" s="8">
        <f t="shared" ca="1" si="20"/>
        <v>7</v>
      </c>
      <c r="BJ12" s="8">
        <f t="shared" ca="1" si="0"/>
        <v>7</v>
      </c>
      <c r="BK12" s="9"/>
      <c r="BM12" s="4">
        <v>12</v>
      </c>
      <c r="BN12" s="8">
        <f t="shared" ca="1" si="21"/>
        <v>9</v>
      </c>
      <c r="BO12" s="8">
        <f t="shared" ca="1" si="22"/>
        <v>1</v>
      </c>
      <c r="BP12" s="9"/>
      <c r="BQ12" s="9"/>
      <c r="BR12" s="7"/>
      <c r="BS12" s="10">
        <f t="shared" ca="1" si="23"/>
        <v>0.35431424668972045</v>
      </c>
      <c r="BT12" s="11">
        <f t="shared" ca="1" si="24"/>
        <v>11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0.94573482117656249</v>
      </c>
      <c r="CA12" s="11">
        <f t="shared" ca="1" si="26"/>
        <v>1</v>
      </c>
      <c r="CB12" s="4"/>
      <c r="CC12" s="4">
        <v>12</v>
      </c>
      <c r="CD12" s="4">
        <v>3</v>
      </c>
      <c r="CE12" s="4">
        <v>0</v>
      </c>
      <c r="CG12" s="10">
        <f t="shared" ca="1" si="27"/>
        <v>0.31719146122084707</v>
      </c>
      <c r="CH12" s="11">
        <f t="shared" ca="1" si="28"/>
        <v>35</v>
      </c>
      <c r="CI12" s="4"/>
      <c r="CJ12" s="4">
        <v>12</v>
      </c>
      <c r="CK12" s="4">
        <v>4</v>
      </c>
      <c r="CL12" s="4">
        <v>2</v>
      </c>
      <c r="CN12" s="10">
        <f t="shared" ca="1" si="29"/>
        <v>0.21157498855274259</v>
      </c>
      <c r="CO12" s="11">
        <f t="shared" ca="1" si="30"/>
        <v>37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0.43356366620233033</v>
      </c>
      <c r="BT13" s="11">
        <f t="shared" ca="1" si="24"/>
        <v>10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0.5650482066488286</v>
      </c>
      <c r="CA13" s="11">
        <f t="shared" ca="1" si="26"/>
        <v>9</v>
      </c>
      <c r="CB13" s="4"/>
      <c r="CC13" s="4">
        <v>13</v>
      </c>
      <c r="CD13" s="4">
        <v>4</v>
      </c>
      <c r="CE13" s="4">
        <v>0</v>
      </c>
      <c r="CG13" s="10">
        <f t="shared" ca="1" si="27"/>
        <v>0.8810004458493218</v>
      </c>
      <c r="CH13" s="11">
        <f t="shared" ca="1" si="28"/>
        <v>9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0.65001568608517823</v>
      </c>
      <c r="CO13" s="11">
        <f t="shared" ca="1" si="30"/>
        <v>20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4</v>
      </c>
      <c r="F14" s="41" t="str">
        <f ca="1">IF(AND(G14=0,H14=0),"",".")</f>
        <v>.</v>
      </c>
      <c r="G14" s="42">
        <f ca="1">$BI3</f>
        <v>1</v>
      </c>
      <c r="H14" s="42">
        <f ca="1">$BN3</f>
        <v>9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1</v>
      </c>
      <c r="P14" s="41" t="str">
        <f ca="1">IF(AND(Q14=0,R14=0),"",".")</f>
        <v>.</v>
      </c>
      <c r="Q14" s="42">
        <f ca="1">$BI4</f>
        <v>9</v>
      </c>
      <c r="R14" s="42">
        <f ca="1">$BN4</f>
        <v>5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0.97319372179861807</v>
      </c>
      <c r="BT14" s="11">
        <f t="shared" ca="1" si="24"/>
        <v>1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0.92605883082057516</v>
      </c>
      <c r="CA14" s="11">
        <f t="shared" ca="1" si="26"/>
        <v>2</v>
      </c>
      <c r="CB14" s="4"/>
      <c r="CC14" s="4">
        <v>14</v>
      </c>
      <c r="CD14" s="4">
        <v>5</v>
      </c>
      <c r="CE14" s="4">
        <v>0</v>
      </c>
      <c r="CG14" s="10">
        <f t="shared" ca="1" si="27"/>
        <v>0.38347909022087834</v>
      </c>
      <c r="CH14" s="11">
        <f t="shared" ca="1" si="28"/>
        <v>31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0.23328200747929162</v>
      </c>
      <c r="CO14" s="11">
        <f t="shared" ca="1" si="30"/>
        <v>35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1</v>
      </c>
      <c r="H15" s="72">
        <f ca="1">$BO3</f>
        <v>6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8</v>
      </c>
      <c r="R15" s="72">
        <f ca="1">$BO4</f>
        <v>4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0.72286550008256112</v>
      </c>
      <c r="BT15" s="11">
        <f t="shared" ca="1" si="24"/>
        <v>3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0.31476334791306015</v>
      </c>
      <c r="CA15" s="11">
        <f t="shared" ca="1" si="26"/>
        <v>15</v>
      </c>
      <c r="CB15" s="4"/>
      <c r="CC15" s="4">
        <v>15</v>
      </c>
      <c r="CD15" s="4">
        <v>6</v>
      </c>
      <c r="CE15" s="4">
        <v>0</v>
      </c>
      <c r="CG15" s="10">
        <f t="shared" ca="1" si="27"/>
        <v>0.68876680269233703</v>
      </c>
      <c r="CH15" s="11">
        <f t="shared" ca="1" si="28"/>
        <v>21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0.34575893036243022</v>
      </c>
      <c r="CO15" s="11">
        <f t="shared" ca="1" si="30"/>
        <v>29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4</v>
      </c>
      <c r="F16" s="41" t="str">
        <f>$AS3</f>
        <v>.</v>
      </c>
      <c r="G16" s="42">
        <f ca="1">$AT3</f>
        <v>0</v>
      </c>
      <c r="H16" s="43">
        <f ca="1">$AU3</f>
        <v>3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1</v>
      </c>
      <c r="P16" s="41" t="str">
        <f>$AS4</f>
        <v>.</v>
      </c>
      <c r="Q16" s="42">
        <f ca="1">$AT4</f>
        <v>1</v>
      </c>
      <c r="R16" s="43">
        <f ca="1">$AU4</f>
        <v>1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0.55298481077467831</v>
      </c>
      <c r="BT16" s="11">
        <f t="shared" ca="1" si="24"/>
        <v>8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0.72982105517108586</v>
      </c>
      <c r="CA16" s="11">
        <f t="shared" ca="1" si="26"/>
        <v>7</v>
      </c>
      <c r="CB16" s="4"/>
      <c r="CC16" s="4">
        <v>16</v>
      </c>
      <c r="CD16" s="4">
        <v>7</v>
      </c>
      <c r="CE16" s="4">
        <v>0</v>
      </c>
      <c r="CG16" s="10">
        <f t="shared" ca="1" si="27"/>
        <v>0.97327957081861827</v>
      </c>
      <c r="CH16" s="11">
        <f t="shared" ca="1" si="28"/>
        <v>3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0.32698628254405804</v>
      </c>
      <c r="CO16" s="11">
        <f t="shared" ca="1" si="30"/>
        <v>32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0.24827879263965591</v>
      </c>
      <c r="BT17" s="11">
        <f t="shared" ca="1" si="24"/>
        <v>14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0.8202427376403203</v>
      </c>
      <c r="CA17" s="11">
        <f t="shared" ca="1" si="26"/>
        <v>3</v>
      </c>
      <c r="CB17" s="4"/>
      <c r="CC17" s="4">
        <v>17</v>
      </c>
      <c r="CD17" s="4">
        <v>8</v>
      </c>
      <c r="CE17" s="4">
        <v>0</v>
      </c>
      <c r="CG17" s="10">
        <f t="shared" ca="1" si="27"/>
        <v>0.52250622073538466</v>
      </c>
      <c r="CH17" s="11">
        <f t="shared" ca="1" si="28"/>
        <v>24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0.97834353318061096</v>
      </c>
      <c r="CO17" s="11">
        <f t="shared" ca="1" si="30"/>
        <v>1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0.49933310973920753</v>
      </c>
      <c r="BT18" s="11">
        <f t="shared" ca="1" si="24"/>
        <v>9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0.76035366473928523</v>
      </c>
      <c r="CA18" s="11">
        <f t="shared" ca="1" si="26"/>
        <v>5</v>
      </c>
      <c r="CB18" s="4"/>
      <c r="CC18" s="4">
        <v>18</v>
      </c>
      <c r="CD18" s="4">
        <v>9</v>
      </c>
      <c r="CE18" s="4">
        <v>0</v>
      </c>
      <c r="CG18" s="10">
        <f t="shared" ca="1" si="27"/>
        <v>0.70960457482155415</v>
      </c>
      <c r="CH18" s="11">
        <f t="shared" ca="1" si="28"/>
        <v>19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0.76575137586846886</v>
      </c>
      <c r="CO18" s="11">
        <f t="shared" ca="1" si="30"/>
        <v>12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73" t="str">
        <f ca="1">$Y5/100&amp;$Z5&amp;$AA5/100&amp;$AB5</f>
        <v>7.57－0.35＝</v>
      </c>
      <c r="D19" s="74"/>
      <c r="E19" s="74"/>
      <c r="F19" s="74"/>
      <c r="G19" s="84">
        <f ca="1">$AC5/100</f>
        <v>7.22</v>
      </c>
      <c r="H19" s="85"/>
      <c r="I19" s="21"/>
      <c r="J19" s="22"/>
      <c r="K19" s="20"/>
      <c r="L19" s="13"/>
      <c r="M19" s="73" t="str">
        <f ca="1">$Y6/100&amp;$Z6&amp;$AA6/100&amp;$AB6</f>
        <v>6.82－0.42＝</v>
      </c>
      <c r="N19" s="74"/>
      <c r="O19" s="74"/>
      <c r="P19" s="74"/>
      <c r="Q19" s="84">
        <f ca="1">$AC6/100</f>
        <v>6.4</v>
      </c>
      <c r="R19" s="85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0.16457165120185957</v>
      </c>
      <c r="CH19" s="11">
        <f t="shared" ca="1" si="28"/>
        <v>44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0.88089057560362016</v>
      </c>
      <c r="CO19" s="11">
        <f t="shared" ca="1" si="30"/>
        <v>4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0.11023792395506116</v>
      </c>
      <c r="CH20" s="11">
        <f t="shared" ca="1" si="28"/>
        <v>48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0.86358711764757301</v>
      </c>
      <c r="CO20" s="11">
        <f t="shared" ca="1" si="30"/>
        <v>5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7</v>
      </c>
      <c r="F21" s="41" t="str">
        <f ca="1">IF(AND(G21=0,H21=0),"",".")</f>
        <v>.</v>
      </c>
      <c r="G21" s="42">
        <f ca="1">$BI5</f>
        <v>5</v>
      </c>
      <c r="H21" s="42">
        <f ca="1">$BN5</f>
        <v>7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6</v>
      </c>
      <c r="P21" s="41" t="str">
        <f ca="1">IF(AND(Q21=0,R21=0),"",".")</f>
        <v>.</v>
      </c>
      <c r="Q21" s="42">
        <f ca="1">$BI6</f>
        <v>8</v>
      </c>
      <c r="R21" s="42">
        <f ca="1">$BN6</f>
        <v>2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0.83243365382387824</v>
      </c>
      <c r="CH21" s="11">
        <f t="shared" ca="1" si="28"/>
        <v>12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0.64105315274250951</v>
      </c>
      <c r="CO21" s="11">
        <f t="shared" ca="1" si="30"/>
        <v>22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3</v>
      </c>
      <c r="H22" s="72">
        <f ca="1">$BO5</f>
        <v>5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4</v>
      </c>
      <c r="R22" s="72">
        <f ca="1">$BO6</f>
        <v>2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0.94387521138082819</v>
      </c>
      <c r="CH22" s="11">
        <f t="shared" ca="1" si="28"/>
        <v>6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0.21509715613918379</v>
      </c>
      <c r="CO22" s="11">
        <f t="shared" ca="1" si="30"/>
        <v>36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7</v>
      </c>
      <c r="F23" s="41" t="str">
        <f>$AS5</f>
        <v>.</v>
      </c>
      <c r="G23" s="42">
        <f ca="1">$AT5</f>
        <v>2</v>
      </c>
      <c r="H23" s="43">
        <f ca="1">$AU5</f>
        <v>2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6</v>
      </c>
      <c r="P23" s="41" t="str">
        <f>$AS6</f>
        <v>.</v>
      </c>
      <c r="Q23" s="42">
        <f ca="1">$AT6</f>
        <v>4</v>
      </c>
      <c r="R23" s="43">
        <f ca="1">$AU6</f>
        <v>0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0.13901528880317049</v>
      </c>
      <c r="CH23" s="11">
        <f t="shared" ca="1" si="28"/>
        <v>45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0.33369951949254983</v>
      </c>
      <c r="CO23" s="11">
        <f t="shared" ca="1" si="30"/>
        <v>30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0.93776361603254388</v>
      </c>
      <c r="CH24" s="11">
        <f t="shared" ca="1" si="28"/>
        <v>7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0.12405132783426898</v>
      </c>
      <c r="CO24" s="11">
        <f t="shared" ca="1" si="30"/>
        <v>40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0.81689290546660109</v>
      </c>
      <c r="CH25" s="11">
        <f t="shared" ca="1" si="28"/>
        <v>14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0.81263876041860994</v>
      </c>
      <c r="CO25" s="11">
        <f t="shared" ca="1" si="30"/>
        <v>10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73" t="str">
        <f ca="1">$Y7/100&amp;$Z7&amp;$AA7/100&amp;$AB7</f>
        <v>3.95－0.51＝</v>
      </c>
      <c r="D26" s="74"/>
      <c r="E26" s="74"/>
      <c r="F26" s="74"/>
      <c r="G26" s="84">
        <f ca="1">$AC7/100</f>
        <v>3.44</v>
      </c>
      <c r="H26" s="85"/>
      <c r="I26" s="21"/>
      <c r="J26" s="22"/>
      <c r="K26" s="20"/>
      <c r="L26" s="13"/>
      <c r="M26" s="73" t="str">
        <f ca="1">$Y8/100&amp;$Z8&amp;$AA8/100&amp;$AB8</f>
        <v>9.67－0.57＝</v>
      </c>
      <c r="N26" s="74"/>
      <c r="O26" s="74"/>
      <c r="P26" s="74"/>
      <c r="Q26" s="84">
        <f ca="1">$AC8/100</f>
        <v>9.1</v>
      </c>
      <c r="R26" s="85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0.80996613666645234</v>
      </c>
      <c r="CH26" s="11">
        <f t="shared" ca="1" si="28"/>
        <v>15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0.72709881130671283</v>
      </c>
      <c r="CO26" s="11">
        <f t="shared" ca="1" si="30"/>
        <v>15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0.46124185673638263</v>
      </c>
      <c r="CH27" s="11">
        <f t="shared" ca="1" si="28"/>
        <v>29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0.45854330203209837</v>
      </c>
      <c r="CO27" s="11">
        <f t="shared" ca="1" si="30"/>
        <v>24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3</v>
      </c>
      <c r="F28" s="41" t="str">
        <f ca="1">IF(AND(G28=0,H28=0),"",".")</f>
        <v>.</v>
      </c>
      <c r="G28" s="42">
        <f ca="1">$BI7</f>
        <v>9</v>
      </c>
      <c r="H28" s="42">
        <f ca="1">$BN7</f>
        <v>5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9</v>
      </c>
      <c r="P28" s="41" t="str">
        <f ca="1">IF(AND(Q28=0,R28=0),"",".")</f>
        <v>.</v>
      </c>
      <c r="Q28" s="42">
        <f ca="1">$BI8</f>
        <v>6</v>
      </c>
      <c r="R28" s="42">
        <f ca="1">$BN8</f>
        <v>7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3.6194870231280318E-2</v>
      </c>
      <c r="CH28" s="11">
        <f t="shared" ca="1" si="28"/>
        <v>51</v>
      </c>
      <c r="CI28" s="4"/>
      <c r="CJ28" s="4">
        <v>28</v>
      </c>
      <c r="CK28" s="4">
        <v>7</v>
      </c>
      <c r="CL28" s="4">
        <v>0</v>
      </c>
      <c r="CN28" s="10">
        <f t="shared" ca="1" si="29"/>
        <v>3.4300941460380874E-2</v>
      </c>
      <c r="CO28" s="11">
        <f t="shared" ca="1" si="30"/>
        <v>45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5</v>
      </c>
      <c r="H29" s="72">
        <f ca="1">$BO7</f>
        <v>1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5</v>
      </c>
      <c r="R29" s="72">
        <f ca="1">$BO8</f>
        <v>7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0.96196898725605118</v>
      </c>
      <c r="CH29" s="11">
        <f t="shared" ca="1" si="28"/>
        <v>5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0.93216470198269685</v>
      </c>
      <c r="CO29" s="11">
        <f t="shared" ca="1" si="30"/>
        <v>2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3</v>
      </c>
      <c r="F30" s="41" t="str">
        <f>$AS7</f>
        <v>.</v>
      </c>
      <c r="G30" s="42">
        <f ca="1">$AT7</f>
        <v>4</v>
      </c>
      <c r="H30" s="43">
        <f ca="1">$AU7</f>
        <v>4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9</v>
      </c>
      <c r="P30" s="41" t="str">
        <f>$AS8</f>
        <v>.</v>
      </c>
      <c r="Q30" s="42">
        <f ca="1">$AT8</f>
        <v>1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0.82116337658266003</v>
      </c>
      <c r="CH30" s="11">
        <f t="shared" ca="1" si="28"/>
        <v>13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0.67178523798355161</v>
      </c>
      <c r="CO30" s="11">
        <f t="shared" ca="1" si="30"/>
        <v>18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0.29853451066080805</v>
      </c>
      <c r="CH31" s="11">
        <f t="shared" ca="1" si="28"/>
        <v>37</v>
      </c>
      <c r="CI31" s="4"/>
      <c r="CJ31" s="4">
        <v>31</v>
      </c>
      <c r="CK31" s="4">
        <v>7</v>
      </c>
      <c r="CL31" s="4">
        <v>3</v>
      </c>
      <c r="CN31" s="10">
        <f t="shared" ca="1" si="29"/>
        <v>0.44514379399831905</v>
      </c>
      <c r="CO31" s="11">
        <f t="shared" ca="1" si="30"/>
        <v>25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7" t="str">
        <f>A1</f>
        <v>小数 ひき算 小数第二位 (1.11)－(0.11) くり下がりなし ８問</v>
      </c>
      <c r="B32" s="87"/>
      <c r="C32" s="87"/>
      <c r="D32" s="87"/>
      <c r="E32" s="87"/>
      <c r="F32" s="87"/>
      <c r="G32" s="87"/>
      <c r="H32" s="87"/>
      <c r="I32" s="87"/>
      <c r="J32" s="87"/>
      <c r="K32" s="87"/>
      <c r="L32" s="87"/>
      <c r="M32" s="87"/>
      <c r="N32" s="87"/>
      <c r="O32" s="87"/>
      <c r="P32" s="87"/>
      <c r="Q32" s="87"/>
      <c r="R32" s="87"/>
      <c r="S32" s="86">
        <f>S1</f>
        <v>1</v>
      </c>
      <c r="T32" s="86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0.1304628883586294</v>
      </c>
      <c r="CH32" s="11">
        <f t="shared" ca="1" si="28"/>
        <v>46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0.84097652828439651</v>
      </c>
      <c r="CO32" s="11">
        <f t="shared" ca="1" si="30"/>
        <v>8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77" t="str">
        <f t="shared" ref="A33" si="31">A2</f>
        <v>　　月  　 　日</v>
      </c>
      <c r="B33" s="78"/>
      <c r="C33" s="78"/>
      <c r="D33" s="78"/>
      <c r="E33" s="79"/>
      <c r="F33" s="80" t="str">
        <f>F2</f>
        <v>名前</v>
      </c>
      <c r="G33" s="80"/>
      <c r="H33" s="80"/>
      <c r="I33" s="81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3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0.31187457675483454</v>
      </c>
      <c r="CH33" s="11">
        <f t="shared" ca="1" si="28"/>
        <v>36</v>
      </c>
      <c r="CI33" s="4"/>
      <c r="CJ33" s="4">
        <v>33</v>
      </c>
      <c r="CK33" s="4">
        <v>7</v>
      </c>
      <c r="CL33" s="4">
        <v>5</v>
      </c>
      <c r="CN33" s="10">
        <f t="shared" ca="1" si="29"/>
        <v>7.1969322624013454E-2</v>
      </c>
      <c r="CO33" s="11">
        <f t="shared" ca="1" si="30"/>
        <v>43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0.18607133883006677</v>
      </c>
      <c r="CH34" s="11">
        <f t="shared" ca="1" si="28"/>
        <v>43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0.20522033998065436</v>
      </c>
      <c r="CO34" s="11">
        <f t="shared" ca="1" si="30"/>
        <v>38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0.59945283189597409</v>
      </c>
      <c r="CH35" s="11">
        <f t="shared" ca="1" si="28"/>
        <v>22</v>
      </c>
      <c r="CI35" s="4"/>
      <c r="CJ35" s="4">
        <v>35</v>
      </c>
      <c r="CK35" s="4">
        <v>7</v>
      </c>
      <c r="CL35" s="4">
        <v>7</v>
      </c>
      <c r="CN35" s="10">
        <f t="shared" ca="1" si="29"/>
        <v>0.67434120419841848</v>
      </c>
      <c r="CO35" s="11">
        <f t="shared" ca="1" si="30"/>
        <v>17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73" t="str">
        <f t="shared" ref="C36" ca="1" si="32">C5</f>
        <v>8.49－0.05＝</v>
      </c>
      <c r="D36" s="74"/>
      <c r="E36" s="74"/>
      <c r="F36" s="74"/>
      <c r="G36" s="75">
        <f ca="1">G5</f>
        <v>8.44</v>
      </c>
      <c r="H36" s="76"/>
      <c r="I36" s="59"/>
      <c r="J36" s="60"/>
      <c r="K36" s="25"/>
      <c r="L36" s="25"/>
      <c r="M36" s="73" t="str">
        <f t="shared" ref="M36" ca="1" si="33">M5</f>
        <v>4.68－0.63＝</v>
      </c>
      <c r="N36" s="74"/>
      <c r="O36" s="74"/>
      <c r="P36" s="74"/>
      <c r="Q36" s="75">
        <f ca="1">Q5</f>
        <v>4.05</v>
      </c>
      <c r="R36" s="76"/>
      <c r="S36" s="59"/>
      <c r="T36" s="28"/>
      <c r="Y36" s="4" t="s">
        <v>40</v>
      </c>
      <c r="Z36" s="4" t="str">
        <f ca="1">IF(AND($AA36=0,$AB36=0),"OKA",IF(AB36=0,"OKB","NO"))</f>
        <v>NO</v>
      </c>
      <c r="AA36" s="61">
        <f ca="1">AT1</f>
        <v>4</v>
      </c>
      <c r="AB36" s="61">
        <f ca="1">AU1</f>
        <v>4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3.0258611599773833E-2</v>
      </c>
      <c r="CH36" s="11">
        <f t="shared" ca="1" si="28"/>
        <v>52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0.27205093710841144</v>
      </c>
      <c r="CO36" s="11">
        <f t="shared" ca="1" si="30"/>
        <v>34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0</v>
      </c>
      <c r="AB37" s="61">
        <f t="shared" ca="1" si="35"/>
        <v>5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0.36539487517405356</v>
      </c>
      <c r="CH37" s="11">
        <f t="shared" ca="1" si="28"/>
        <v>32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0.73894006426545689</v>
      </c>
      <c r="CO37" s="11">
        <f t="shared" ca="1" si="30"/>
        <v>13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8</v>
      </c>
      <c r="F38" s="31" t="str">
        <f t="shared" ca="1" si="36"/>
        <v>.</v>
      </c>
      <c r="G38" s="32">
        <f t="shared" ca="1" si="36"/>
        <v>4</v>
      </c>
      <c r="H38" s="32">
        <f t="shared" ca="1" si="36"/>
        <v>9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4</v>
      </c>
      <c r="P38" s="31" t="str">
        <f t="shared" ca="1" si="37"/>
        <v>.</v>
      </c>
      <c r="Q38" s="32">
        <f t="shared" ca="1" si="37"/>
        <v>6</v>
      </c>
      <c r="R38" s="32">
        <f t="shared" ca="1" si="37"/>
        <v>8</v>
      </c>
      <c r="S38" s="33"/>
      <c r="T38" s="28"/>
      <c r="Y38" s="4" t="s">
        <v>41</v>
      </c>
      <c r="Z38" s="4" t="str">
        <f t="shared" ca="1" si="34"/>
        <v>NO</v>
      </c>
      <c r="AA38" s="61">
        <f t="shared" ref="AA38" ca="1" si="38">AT3</f>
        <v>0</v>
      </c>
      <c r="AB38" s="61">
        <f t="shared" ref="AB38" ca="1" si="39">AU3</f>
        <v>3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0.97709550819118252</v>
      </c>
      <c r="CH38" s="11">
        <f t="shared" ca="1" si="28"/>
        <v>1</v>
      </c>
      <c r="CI38" s="4"/>
      <c r="CJ38" s="4">
        <v>38</v>
      </c>
      <c r="CK38" s="4">
        <v>8</v>
      </c>
      <c r="CL38" s="4">
        <v>2</v>
      </c>
      <c r="CN38" s="10">
        <f t="shared" ca="1" si="29"/>
        <v>4.811552766670546E-2</v>
      </c>
      <c r="CO38" s="11">
        <f t="shared" ca="1" si="30"/>
        <v>44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0</v>
      </c>
      <c r="H39" s="37">
        <f t="shared" ca="1" si="36"/>
        <v>5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6</v>
      </c>
      <c r="R39" s="37">
        <f t="shared" ca="1" si="40"/>
        <v>3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1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0.48399317680318921</v>
      </c>
      <c r="CH39" s="11">
        <f t="shared" ca="1" si="28"/>
        <v>28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0.85431777253574093</v>
      </c>
      <c r="CO39" s="11">
        <f t="shared" ca="1" si="30"/>
        <v>7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8</v>
      </c>
      <c r="F40" s="65" t="str">
        <f t="shared" si="36"/>
        <v>.</v>
      </c>
      <c r="G40" s="66">
        <f t="shared" ca="1" si="36"/>
        <v>4</v>
      </c>
      <c r="H40" s="67">
        <f t="shared" ca="1" si="36"/>
        <v>4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4</v>
      </c>
      <c r="P40" s="65" t="str">
        <f t="shared" si="40"/>
        <v>.</v>
      </c>
      <c r="Q40" s="66">
        <f t="shared" ca="1" si="40"/>
        <v>0</v>
      </c>
      <c r="R40" s="67">
        <f t="shared" ca="1" si="40"/>
        <v>5</v>
      </c>
      <c r="S40" s="68"/>
      <c r="T40" s="28"/>
      <c r="V40" s="62"/>
      <c r="Y40" s="4" t="s">
        <v>28</v>
      </c>
      <c r="Z40" s="4" t="str">
        <f t="shared" ca="1" si="34"/>
        <v>NO</v>
      </c>
      <c r="AA40" s="61">
        <f t="shared" ca="1" si="35"/>
        <v>2</v>
      </c>
      <c r="AB40" s="61">
        <f t="shared" ca="1" si="35"/>
        <v>2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3.588264387660578E-4</v>
      </c>
      <c r="CH40" s="11">
        <f t="shared" ca="1" si="28"/>
        <v>54</v>
      </c>
      <c r="CI40" s="4"/>
      <c r="CJ40" s="4">
        <v>40</v>
      </c>
      <c r="CK40" s="4">
        <v>8</v>
      </c>
      <c r="CL40" s="4">
        <v>4</v>
      </c>
      <c r="CN40" s="10">
        <f t="shared" ca="1" si="29"/>
        <v>0.64596852125618376</v>
      </c>
      <c r="CO40" s="11">
        <f t="shared" ca="1" si="30"/>
        <v>21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OKB</v>
      </c>
      <c r="AA41" s="61">
        <f t="shared" ca="1" si="35"/>
        <v>4</v>
      </c>
      <c r="AB41" s="61">
        <f t="shared" ca="1" si="35"/>
        <v>0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9.7796535593244749E-2</v>
      </c>
      <c r="CH41" s="11">
        <f t="shared" ca="1" si="28"/>
        <v>49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0.66638462959216249</v>
      </c>
      <c r="CO41" s="11">
        <f t="shared" ca="1" si="30"/>
        <v>19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4</v>
      </c>
      <c r="AB42" s="61">
        <f t="shared" ca="1" si="35"/>
        <v>4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0.80021168485686545</v>
      </c>
      <c r="CH42" s="11">
        <f t="shared" ca="1" si="28"/>
        <v>17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0.30293082943372962</v>
      </c>
      <c r="CO42" s="11">
        <f t="shared" ca="1" si="30"/>
        <v>33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73" t="str">
        <f t="shared" ref="C43" ca="1" si="41">C12</f>
        <v>4.19－0.16＝</v>
      </c>
      <c r="D43" s="74"/>
      <c r="E43" s="74"/>
      <c r="F43" s="74"/>
      <c r="G43" s="75">
        <f ca="1">G12</f>
        <v>4.03</v>
      </c>
      <c r="H43" s="76"/>
      <c r="I43" s="59"/>
      <c r="J43" s="28"/>
      <c r="K43" s="24"/>
      <c r="L43" s="25"/>
      <c r="M43" s="73" t="str">
        <f t="shared" ref="M43" ca="1" si="42">M12</f>
        <v>1.95－0.84＝</v>
      </c>
      <c r="N43" s="74"/>
      <c r="O43" s="74"/>
      <c r="P43" s="74"/>
      <c r="Q43" s="75">
        <f ca="1">Q12</f>
        <v>1.1100000000000001</v>
      </c>
      <c r="R43" s="76"/>
      <c r="S43" s="59"/>
      <c r="T43" s="28"/>
      <c r="Y43" s="4" t="s">
        <v>31</v>
      </c>
      <c r="Z43" s="4" t="str">
        <f t="shared" ca="1" si="34"/>
        <v>OKB</v>
      </c>
      <c r="AA43" s="61">
        <f t="shared" ca="1" si="35"/>
        <v>1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0.85849607584749676</v>
      </c>
      <c r="CH43" s="11">
        <f t="shared" ca="1" si="28"/>
        <v>11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0.85504454595074786</v>
      </c>
      <c r="CO43" s="11">
        <f t="shared" ca="1" si="30"/>
        <v>6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1</v>
      </c>
      <c r="AB44" s="61">
        <f t="shared" ca="1" si="35"/>
        <v>1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0.34382694806828951</v>
      </c>
      <c r="CH44" s="11">
        <f t="shared" ca="1" si="28"/>
        <v>33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0.70980617639554633</v>
      </c>
      <c r="CO44" s="11">
        <f t="shared" ca="1" si="30"/>
        <v>16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4</v>
      </c>
      <c r="F45" s="31" t="str">
        <f t="shared" ca="1" si="43"/>
        <v>.</v>
      </c>
      <c r="G45" s="32">
        <f t="shared" ca="1" si="43"/>
        <v>1</v>
      </c>
      <c r="H45" s="32">
        <f t="shared" ca="1" si="43"/>
        <v>9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1</v>
      </c>
      <c r="P45" s="31" t="str">
        <f t="shared" ca="1" si="44"/>
        <v>.</v>
      </c>
      <c r="Q45" s="32">
        <f t="shared" ca="1" si="44"/>
        <v>9</v>
      </c>
      <c r="R45" s="32">
        <f t="shared" ca="1" si="44"/>
        <v>5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4</v>
      </c>
      <c r="AB45" s="61">
        <f t="shared" ca="1" si="35"/>
        <v>1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0.70864772534247356</v>
      </c>
      <c r="CH45" s="11">
        <f t="shared" ca="1" si="28"/>
        <v>20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0.16575187255314328</v>
      </c>
      <c r="CO45" s="11">
        <f t="shared" ca="1" si="30"/>
        <v>39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1</v>
      </c>
      <c r="H46" s="37">
        <f t="shared" ca="1" si="45"/>
        <v>6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8</v>
      </c>
      <c r="R46" s="37">
        <f t="shared" ca="1" si="46"/>
        <v>4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1</v>
      </c>
      <c r="AB46" s="61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0.43730780779821132</v>
      </c>
      <c r="CH46" s="11">
        <f t="shared" ca="1" si="28"/>
        <v>30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4</v>
      </c>
      <c r="F47" s="65" t="str">
        <f t="shared" si="45"/>
        <v>.</v>
      </c>
      <c r="G47" s="66">
        <f t="shared" ca="1" si="45"/>
        <v>0</v>
      </c>
      <c r="H47" s="67">
        <f t="shared" ca="1" si="45"/>
        <v>3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1</v>
      </c>
      <c r="P47" s="65" t="str">
        <f t="shared" si="46"/>
        <v>.</v>
      </c>
      <c r="Q47" s="66">
        <f t="shared" ca="1" si="46"/>
        <v>1</v>
      </c>
      <c r="R47" s="67">
        <f t="shared" ca="1" si="46"/>
        <v>1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0</v>
      </c>
      <c r="AB47" s="61">
        <f t="shared" ca="1" si="35"/>
        <v>8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0.12284610347729363</v>
      </c>
      <c r="CH47" s="11">
        <f t="shared" ca="1" si="28"/>
        <v>47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0.59934136824460538</v>
      </c>
      <c r="CH48" s="11">
        <f t="shared" ca="1" si="28"/>
        <v>23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0.19953665152362066</v>
      </c>
      <c r="CH49" s="11">
        <f t="shared" ca="1" si="28"/>
        <v>41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73" t="str">
        <f t="shared" ref="C50" ca="1" si="47">C19</f>
        <v>7.57－0.35＝</v>
      </c>
      <c r="D50" s="74"/>
      <c r="E50" s="74"/>
      <c r="F50" s="74"/>
      <c r="G50" s="75">
        <f ca="1">G19</f>
        <v>7.22</v>
      </c>
      <c r="H50" s="76"/>
      <c r="I50" s="59"/>
      <c r="J50" s="28"/>
      <c r="K50" s="24"/>
      <c r="L50" s="25"/>
      <c r="M50" s="73" t="str">
        <f t="shared" ref="M50" ca="1" si="48">M19</f>
        <v>6.82－0.42＝</v>
      </c>
      <c r="N50" s="74"/>
      <c r="O50" s="74"/>
      <c r="P50" s="74"/>
      <c r="Q50" s="75">
        <f ca="1">Q19</f>
        <v>6.4</v>
      </c>
      <c r="R50" s="76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0.27516416162712332</v>
      </c>
      <c r="CH50" s="11">
        <f t="shared" ca="1" si="28"/>
        <v>38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0.26336838441217636</v>
      </c>
      <c r="CH51" s="11">
        <f t="shared" ca="1" si="28"/>
        <v>39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7</v>
      </c>
      <c r="F52" s="31" t="str">
        <f t="shared" ca="1" si="49"/>
        <v>.</v>
      </c>
      <c r="G52" s="32">
        <f t="shared" ca="1" si="49"/>
        <v>5</v>
      </c>
      <c r="H52" s="32">
        <f t="shared" ca="1" si="49"/>
        <v>7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6</v>
      </c>
      <c r="P52" s="31" t="str">
        <f t="shared" ca="1" si="50"/>
        <v>.</v>
      </c>
      <c r="Q52" s="32">
        <f t="shared" ca="1" si="50"/>
        <v>8</v>
      </c>
      <c r="R52" s="32">
        <f t="shared" ca="1" si="50"/>
        <v>2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0.52067324337176546</v>
      </c>
      <c r="CH52" s="11">
        <f t="shared" ca="1" si="28"/>
        <v>25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3</v>
      </c>
      <c r="H53" s="37">
        <f t="shared" ca="1" si="51"/>
        <v>5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2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0.9621700078200589</v>
      </c>
      <c r="CH53" s="11">
        <f t="shared" ca="1" si="28"/>
        <v>4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7</v>
      </c>
      <c r="F54" s="65" t="str">
        <f t="shared" si="51"/>
        <v>.</v>
      </c>
      <c r="G54" s="66">
        <f t="shared" ca="1" si="51"/>
        <v>2</v>
      </c>
      <c r="H54" s="67">
        <f t="shared" ca="1" si="51"/>
        <v>2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6</v>
      </c>
      <c r="P54" s="65" t="str">
        <f t="shared" si="52"/>
        <v>.</v>
      </c>
      <c r="Q54" s="66">
        <f t="shared" ca="1" si="52"/>
        <v>4</v>
      </c>
      <c r="R54" s="67">
        <f t="shared" ca="1" si="52"/>
        <v>0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0.18751828407396109</v>
      </c>
      <c r="CH54" s="11">
        <f t="shared" ca="1" si="28"/>
        <v>42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73" t="str">
        <f t="shared" ref="C57" ca="1" si="53">C26</f>
        <v>3.95－0.51＝</v>
      </c>
      <c r="D57" s="74"/>
      <c r="E57" s="74"/>
      <c r="F57" s="74"/>
      <c r="G57" s="75">
        <f ca="1">G26</f>
        <v>3.44</v>
      </c>
      <c r="H57" s="76"/>
      <c r="I57" s="59"/>
      <c r="J57" s="28"/>
      <c r="K57" s="24"/>
      <c r="L57" s="25"/>
      <c r="M57" s="73" t="str">
        <f t="shared" ref="M57" ca="1" si="54">M26</f>
        <v>9.67－0.57＝</v>
      </c>
      <c r="N57" s="74"/>
      <c r="O57" s="74"/>
      <c r="P57" s="74"/>
      <c r="Q57" s="75">
        <f ca="1">Q26</f>
        <v>9.1</v>
      </c>
      <c r="R57" s="76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3</v>
      </c>
      <c r="F59" s="31" t="str">
        <f t="shared" ca="1" si="55"/>
        <v>.</v>
      </c>
      <c r="G59" s="32">
        <f t="shared" ca="1" si="55"/>
        <v>9</v>
      </c>
      <c r="H59" s="32">
        <f t="shared" ca="1" si="55"/>
        <v>5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9</v>
      </c>
      <c r="P59" s="31" t="str">
        <f t="shared" ca="1" si="56"/>
        <v>.</v>
      </c>
      <c r="Q59" s="32">
        <f t="shared" ca="1" si="56"/>
        <v>6</v>
      </c>
      <c r="R59" s="32">
        <f t="shared" ca="1" si="56"/>
        <v>7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5</v>
      </c>
      <c r="H60" s="37">
        <f t="shared" ca="1" si="57"/>
        <v>1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5</v>
      </c>
      <c r="R60" s="37">
        <f t="shared" ca="1" si="58"/>
        <v>7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3</v>
      </c>
      <c r="F61" s="65" t="str">
        <f t="shared" si="57"/>
        <v>.</v>
      </c>
      <c r="G61" s="66">
        <f t="shared" ca="1" si="57"/>
        <v>4</v>
      </c>
      <c r="H61" s="67">
        <f t="shared" ca="1" si="57"/>
        <v>4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9</v>
      </c>
      <c r="P61" s="65" t="str">
        <f t="shared" si="58"/>
        <v>.</v>
      </c>
      <c r="Q61" s="66">
        <f t="shared" ca="1" si="58"/>
        <v>1</v>
      </c>
      <c r="R61" s="67">
        <f t="shared" ca="1" si="58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iOJOog5nBDKD86eyKfAngp7EElN3Zq1nU9lTrvOVz00wTs0YVuECX5yFg4XDDGZFOejiWYkQF7Te2W7idcpazg==" saltValue="831eBKf0saT52VH8ivydAA==" spinCount="100000" sheet="1" objects="1" scenarios="1" selectLockedCells="1"/>
  <mergeCells count="42">
    <mergeCell ref="S1:T1"/>
    <mergeCell ref="A1:R1"/>
    <mergeCell ref="C5:F5"/>
    <mergeCell ref="G5:H5"/>
    <mergeCell ref="M5:P5"/>
    <mergeCell ref="Q5:R5"/>
    <mergeCell ref="A2:E2"/>
    <mergeCell ref="F2:H2"/>
    <mergeCell ref="I2:T2"/>
    <mergeCell ref="C12:F12"/>
    <mergeCell ref="G12:H12"/>
    <mergeCell ref="M12:P12"/>
    <mergeCell ref="Q12:R12"/>
    <mergeCell ref="C19:F19"/>
    <mergeCell ref="G19:H19"/>
    <mergeCell ref="M19:P19"/>
    <mergeCell ref="Q19:R19"/>
    <mergeCell ref="C26:F26"/>
    <mergeCell ref="G26:H26"/>
    <mergeCell ref="M26:P26"/>
    <mergeCell ref="Q26:R26"/>
    <mergeCell ref="S32:T32"/>
    <mergeCell ref="A32:R32"/>
    <mergeCell ref="A33:E33"/>
    <mergeCell ref="F33:H33"/>
    <mergeCell ref="I33:T33"/>
    <mergeCell ref="C36:F36"/>
    <mergeCell ref="G36:H36"/>
    <mergeCell ref="M36:P36"/>
    <mergeCell ref="Q36:R36"/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</mergeCells>
  <phoneticPr fontId="5"/>
  <conditionalFormatting sqref="AF15:AF26">
    <cfRule type="expression" dxfId="137" priority="186">
      <formula>$AF15="NO"</formula>
    </cfRule>
  </conditionalFormatting>
  <conditionalFormatting sqref="D9">
    <cfRule type="expression" dxfId="136" priority="183">
      <formula>D9=0</formula>
    </cfRule>
  </conditionalFormatting>
  <conditionalFormatting sqref="N9">
    <cfRule type="expression" dxfId="135" priority="175">
      <formula>N9=0</formula>
    </cfRule>
  </conditionalFormatting>
  <conditionalFormatting sqref="S7">
    <cfRule type="expression" dxfId="134" priority="173">
      <formula>S7=0</formula>
    </cfRule>
  </conditionalFormatting>
  <conditionalFormatting sqref="S8">
    <cfRule type="expression" dxfId="133" priority="172">
      <formula>S8=0</formula>
    </cfRule>
  </conditionalFormatting>
  <conditionalFormatting sqref="D16">
    <cfRule type="expression" dxfId="132" priority="167">
      <formula>D16=0</formula>
    </cfRule>
  </conditionalFormatting>
  <conditionalFormatting sqref="N16">
    <cfRule type="expression" dxfId="131" priority="159">
      <formula>N16=0</formula>
    </cfRule>
  </conditionalFormatting>
  <conditionalFormatting sqref="S14">
    <cfRule type="expression" dxfId="130" priority="157">
      <formula>S14=0</formula>
    </cfRule>
  </conditionalFormatting>
  <conditionalFormatting sqref="S15">
    <cfRule type="expression" dxfId="129" priority="156">
      <formula>S15=0</formula>
    </cfRule>
  </conditionalFormatting>
  <conditionalFormatting sqref="D23">
    <cfRule type="expression" dxfId="128" priority="151">
      <formula>D23=0</formula>
    </cfRule>
  </conditionalFormatting>
  <conditionalFormatting sqref="N23">
    <cfRule type="expression" dxfId="127" priority="143">
      <formula>N23=0</formula>
    </cfRule>
  </conditionalFormatting>
  <conditionalFormatting sqref="S21">
    <cfRule type="expression" dxfId="126" priority="141">
      <formula>S21=0</formula>
    </cfRule>
  </conditionalFormatting>
  <conditionalFormatting sqref="S22">
    <cfRule type="expression" dxfId="125" priority="140">
      <formula>S22=0</formula>
    </cfRule>
  </conditionalFormatting>
  <conditionalFormatting sqref="D30">
    <cfRule type="expression" dxfId="124" priority="135">
      <formula>D30=0</formula>
    </cfRule>
  </conditionalFormatting>
  <conditionalFormatting sqref="N30">
    <cfRule type="expression" dxfId="123" priority="127">
      <formula>N30=0</formula>
    </cfRule>
  </conditionalFormatting>
  <conditionalFormatting sqref="S28">
    <cfRule type="expression" dxfId="122" priority="125">
      <formula>S28=0</formula>
    </cfRule>
  </conditionalFormatting>
  <conditionalFormatting sqref="S29">
    <cfRule type="expression" dxfId="121" priority="124">
      <formula>S29=0</formula>
    </cfRule>
  </conditionalFormatting>
  <conditionalFormatting sqref="D38">
    <cfRule type="expression" dxfId="120" priority="121">
      <formula>D38=0</formula>
    </cfRule>
  </conditionalFormatting>
  <conditionalFormatting sqref="D39">
    <cfRule type="expression" dxfId="119" priority="120">
      <formula>D39=0</formula>
    </cfRule>
  </conditionalFormatting>
  <conditionalFormatting sqref="D40">
    <cfRule type="expression" dxfId="118" priority="119">
      <formula>D40=0</formula>
    </cfRule>
  </conditionalFormatting>
  <conditionalFormatting sqref="C39">
    <cfRule type="expression" dxfId="117" priority="118">
      <formula>C39=""</formula>
    </cfRule>
  </conditionalFormatting>
  <conditionalFormatting sqref="H38:I38">
    <cfRule type="expression" dxfId="116" priority="117">
      <formula>H38=0</formula>
    </cfRule>
  </conditionalFormatting>
  <conditionalFormatting sqref="H39:I39">
    <cfRule type="expression" dxfId="115" priority="116">
      <formula>H39=0</formula>
    </cfRule>
  </conditionalFormatting>
  <conditionalFormatting sqref="G38">
    <cfRule type="expression" dxfId="114" priority="115">
      <formula>AND(G38=0,H38=0)</formula>
    </cfRule>
  </conditionalFormatting>
  <conditionalFormatting sqref="G39">
    <cfRule type="expression" dxfId="113" priority="114">
      <formula>AND(G39=0,H39=0)</formula>
    </cfRule>
  </conditionalFormatting>
  <conditionalFormatting sqref="N38">
    <cfRule type="expression" dxfId="112" priority="113">
      <formula>N38=0</formula>
    </cfRule>
  </conditionalFormatting>
  <conditionalFormatting sqref="N39">
    <cfRule type="expression" dxfId="111" priority="112">
      <formula>N39=0</formula>
    </cfRule>
  </conditionalFormatting>
  <conditionalFormatting sqref="N40">
    <cfRule type="expression" dxfId="110" priority="111">
      <formula>N40=0</formula>
    </cfRule>
  </conditionalFormatting>
  <conditionalFormatting sqref="M39">
    <cfRule type="expression" dxfId="109" priority="110">
      <formula>M39=""</formula>
    </cfRule>
  </conditionalFormatting>
  <conditionalFormatting sqref="R38:S38">
    <cfRule type="expression" dxfId="108" priority="109">
      <formula>R38=0</formula>
    </cfRule>
  </conditionalFormatting>
  <conditionalFormatting sqref="R39:S39">
    <cfRule type="expression" dxfId="107" priority="108">
      <formula>R39=0</formula>
    </cfRule>
  </conditionalFormatting>
  <conditionalFormatting sqref="Q38">
    <cfRule type="expression" dxfId="106" priority="107">
      <formula>AND(Q38=0,R38=0)</formula>
    </cfRule>
  </conditionalFormatting>
  <conditionalFormatting sqref="Q39">
    <cfRule type="expression" dxfId="105" priority="106">
      <formula>AND(Q39=0,R39=0)</formula>
    </cfRule>
  </conditionalFormatting>
  <conditionalFormatting sqref="D45">
    <cfRule type="expression" dxfId="104" priority="105">
      <formula>D45=0</formula>
    </cfRule>
  </conditionalFormatting>
  <conditionalFormatting sqref="D46">
    <cfRule type="expression" dxfId="103" priority="104">
      <formula>D46=0</formula>
    </cfRule>
  </conditionalFormatting>
  <conditionalFormatting sqref="D47">
    <cfRule type="expression" dxfId="102" priority="103">
      <formula>D47=0</formula>
    </cfRule>
  </conditionalFormatting>
  <conditionalFormatting sqref="C46">
    <cfRule type="expression" dxfId="101" priority="102">
      <formula>C46=""</formula>
    </cfRule>
  </conditionalFormatting>
  <conditionalFormatting sqref="H45:I45">
    <cfRule type="expression" dxfId="100" priority="101">
      <formula>H45=0</formula>
    </cfRule>
  </conditionalFormatting>
  <conditionalFormatting sqref="H46:I46">
    <cfRule type="expression" dxfId="99" priority="100">
      <formula>H46=0</formula>
    </cfRule>
  </conditionalFormatting>
  <conditionalFormatting sqref="G45">
    <cfRule type="expression" dxfId="98" priority="99">
      <formula>AND(G45=0,H45=0)</formula>
    </cfRule>
  </conditionalFormatting>
  <conditionalFormatting sqref="G46">
    <cfRule type="expression" dxfId="97" priority="98">
      <formula>AND(G46=0,H46=0)</formula>
    </cfRule>
  </conditionalFormatting>
  <conditionalFormatting sqref="N45">
    <cfRule type="expression" dxfId="96" priority="97">
      <formula>N45=0</formula>
    </cfRule>
  </conditionalFormatting>
  <conditionalFormatting sqref="N46">
    <cfRule type="expression" dxfId="95" priority="96">
      <formula>N46=0</formula>
    </cfRule>
  </conditionalFormatting>
  <conditionalFormatting sqref="N47">
    <cfRule type="expression" dxfId="94" priority="95">
      <formula>N47=0</formula>
    </cfRule>
  </conditionalFormatting>
  <conditionalFormatting sqref="M46">
    <cfRule type="expression" dxfId="93" priority="94">
      <formula>M46=""</formula>
    </cfRule>
  </conditionalFormatting>
  <conditionalFormatting sqref="R45:S45">
    <cfRule type="expression" dxfId="92" priority="93">
      <formula>R45=0</formula>
    </cfRule>
  </conditionalFormatting>
  <conditionalFormatting sqref="R46:S46">
    <cfRule type="expression" dxfId="91" priority="92">
      <formula>R46=0</formula>
    </cfRule>
  </conditionalFormatting>
  <conditionalFormatting sqref="Q45">
    <cfRule type="expression" dxfId="90" priority="91">
      <formula>AND(Q45=0,R45=0)</formula>
    </cfRule>
  </conditionalFormatting>
  <conditionalFormatting sqref="Q46">
    <cfRule type="expression" dxfId="89" priority="90">
      <formula>AND(Q46=0,R46=0)</formula>
    </cfRule>
  </conditionalFormatting>
  <conditionalFormatting sqref="D52">
    <cfRule type="expression" dxfId="88" priority="89">
      <formula>D52=0</formula>
    </cfRule>
  </conditionalFormatting>
  <conditionalFormatting sqref="D53">
    <cfRule type="expression" dxfId="87" priority="88">
      <formula>D53=0</formula>
    </cfRule>
  </conditionalFormatting>
  <conditionalFormatting sqref="D54">
    <cfRule type="expression" dxfId="86" priority="87">
      <formula>D54=0</formula>
    </cfRule>
  </conditionalFormatting>
  <conditionalFormatting sqref="C53">
    <cfRule type="expression" dxfId="85" priority="86">
      <formula>C53=""</formula>
    </cfRule>
  </conditionalFormatting>
  <conditionalFormatting sqref="H52:I52">
    <cfRule type="expression" dxfId="84" priority="85">
      <formula>H52=0</formula>
    </cfRule>
  </conditionalFormatting>
  <conditionalFormatting sqref="H53:I53">
    <cfRule type="expression" dxfId="83" priority="84">
      <formula>H53=0</formula>
    </cfRule>
  </conditionalFormatting>
  <conditionalFormatting sqref="G52">
    <cfRule type="expression" dxfId="82" priority="83">
      <formula>AND(G52=0,H52=0)</formula>
    </cfRule>
  </conditionalFormatting>
  <conditionalFormatting sqref="G53">
    <cfRule type="expression" dxfId="81" priority="82">
      <formula>AND(G53=0,H53=0)</formula>
    </cfRule>
  </conditionalFormatting>
  <conditionalFormatting sqref="N52">
    <cfRule type="expression" dxfId="80" priority="81">
      <formula>N52=0</formula>
    </cfRule>
  </conditionalFormatting>
  <conditionalFormatting sqref="N53">
    <cfRule type="expression" dxfId="79" priority="80">
      <formula>N53=0</formula>
    </cfRule>
  </conditionalFormatting>
  <conditionalFormatting sqref="N54">
    <cfRule type="expression" dxfId="78" priority="79">
      <formula>N54=0</formula>
    </cfRule>
  </conditionalFormatting>
  <conditionalFormatting sqref="M53">
    <cfRule type="expression" dxfId="77" priority="78">
      <formula>M53=""</formula>
    </cfRule>
  </conditionalFormatting>
  <conditionalFormatting sqref="R52:S52">
    <cfRule type="expression" dxfId="76" priority="77">
      <formula>R52=0</formula>
    </cfRule>
  </conditionalFormatting>
  <conditionalFormatting sqref="R53:S53">
    <cfRule type="expression" dxfId="75" priority="76">
      <formula>R53=0</formula>
    </cfRule>
  </conditionalFormatting>
  <conditionalFormatting sqref="Q52">
    <cfRule type="expression" dxfId="74" priority="75">
      <formula>AND(Q52=0,R52=0)</formula>
    </cfRule>
  </conditionalFormatting>
  <conditionalFormatting sqref="Q53">
    <cfRule type="expression" dxfId="73" priority="74">
      <formula>AND(Q53=0,R53=0)</formula>
    </cfRule>
  </conditionalFormatting>
  <conditionalFormatting sqref="D59">
    <cfRule type="expression" dxfId="72" priority="73">
      <formula>D59=0</formula>
    </cfRule>
  </conditionalFormatting>
  <conditionalFormatting sqref="D60">
    <cfRule type="expression" dxfId="71" priority="72">
      <formula>D60=0</formula>
    </cfRule>
  </conditionalFormatting>
  <conditionalFormatting sqref="D61">
    <cfRule type="expression" dxfId="70" priority="71">
      <formula>D61=0</formula>
    </cfRule>
  </conditionalFormatting>
  <conditionalFormatting sqref="C60">
    <cfRule type="expression" dxfId="69" priority="70">
      <formula>C60=""</formula>
    </cfRule>
  </conditionalFormatting>
  <conditionalFormatting sqref="H59:I59">
    <cfRule type="expression" dxfId="68" priority="69">
      <formula>H59=0</formula>
    </cfRule>
  </conditionalFormatting>
  <conditionalFormatting sqref="H60:I60">
    <cfRule type="expression" dxfId="67" priority="68">
      <formula>H60=0</formula>
    </cfRule>
  </conditionalFormatting>
  <conditionalFormatting sqref="G59">
    <cfRule type="expression" dxfId="66" priority="67">
      <formula>AND(G59=0,H59=0)</formula>
    </cfRule>
  </conditionalFormatting>
  <conditionalFormatting sqref="G60">
    <cfRule type="expression" dxfId="65" priority="66">
      <formula>AND(G60=0,H60=0)</formula>
    </cfRule>
  </conditionalFormatting>
  <conditionalFormatting sqref="N59">
    <cfRule type="expression" dxfId="64" priority="65">
      <formula>N59=0</formula>
    </cfRule>
  </conditionalFormatting>
  <conditionalFormatting sqref="N60">
    <cfRule type="expression" dxfId="63" priority="64">
      <formula>N60=0</formula>
    </cfRule>
  </conditionalFormatting>
  <conditionalFormatting sqref="N61">
    <cfRule type="expression" dxfId="62" priority="63">
      <formula>N61=0</formula>
    </cfRule>
  </conditionalFormatting>
  <conditionalFormatting sqref="M60">
    <cfRule type="expression" dxfId="61" priority="62">
      <formula>M60=""</formula>
    </cfRule>
  </conditionalFormatting>
  <conditionalFormatting sqref="R59:S59">
    <cfRule type="expression" dxfId="60" priority="61">
      <formula>R59=0</formula>
    </cfRule>
  </conditionalFormatting>
  <conditionalFormatting sqref="R60:S60">
    <cfRule type="expression" dxfId="59" priority="60">
      <formula>R60=0</formula>
    </cfRule>
  </conditionalFormatting>
  <conditionalFormatting sqref="Q59">
    <cfRule type="expression" dxfId="58" priority="59">
      <formula>AND(Q59=0,R59=0)</formula>
    </cfRule>
  </conditionalFormatting>
  <conditionalFormatting sqref="Q60">
    <cfRule type="expression" dxfId="57" priority="58">
      <formula>AND(Q60=0,R60=0)</formula>
    </cfRule>
  </conditionalFormatting>
  <conditionalFormatting sqref="AC1:AC12">
    <cfRule type="cellIs" dxfId="56" priority="57" operator="lessThan">
      <formula>0</formula>
    </cfRule>
  </conditionalFormatting>
  <conditionalFormatting sqref="D7">
    <cfRule type="expression" dxfId="55" priority="56">
      <formula>D7=0</formula>
    </cfRule>
  </conditionalFormatting>
  <conditionalFormatting sqref="D8">
    <cfRule type="expression" dxfId="54" priority="55">
      <formula>D8=0</formula>
    </cfRule>
  </conditionalFormatting>
  <conditionalFormatting sqref="C8">
    <cfRule type="expression" dxfId="53" priority="54">
      <formula>C8=""</formula>
    </cfRule>
  </conditionalFormatting>
  <conditionalFormatting sqref="H7:I7">
    <cfRule type="expression" dxfId="52" priority="53">
      <formula>H7=0</formula>
    </cfRule>
  </conditionalFormatting>
  <conditionalFormatting sqref="H8:I8">
    <cfRule type="expression" dxfId="51" priority="52">
      <formula>H8=0</formula>
    </cfRule>
  </conditionalFormatting>
  <conditionalFormatting sqref="G7">
    <cfRule type="expression" dxfId="50" priority="51">
      <formula>AND(G7=0,H7=0)</formula>
    </cfRule>
  </conditionalFormatting>
  <conditionalFormatting sqref="G8">
    <cfRule type="expression" dxfId="49" priority="50">
      <formula>AND(G8=0,H8=0)</formula>
    </cfRule>
  </conditionalFormatting>
  <conditionalFormatting sqref="N7">
    <cfRule type="expression" dxfId="48" priority="49">
      <formula>N7=0</formula>
    </cfRule>
  </conditionalFormatting>
  <conditionalFormatting sqref="N8">
    <cfRule type="expression" dxfId="47" priority="48">
      <formula>N8=0</formula>
    </cfRule>
  </conditionalFormatting>
  <conditionalFormatting sqref="M8">
    <cfRule type="expression" dxfId="46" priority="47">
      <formula>M8=""</formula>
    </cfRule>
  </conditionalFormatting>
  <conditionalFormatting sqref="R7">
    <cfRule type="expression" dxfId="45" priority="46">
      <formula>R7=0</formula>
    </cfRule>
  </conditionalFormatting>
  <conditionalFormatting sqref="R8">
    <cfRule type="expression" dxfId="44" priority="45">
      <formula>R8=0</formula>
    </cfRule>
  </conditionalFormatting>
  <conditionalFormatting sqref="Q7">
    <cfRule type="expression" dxfId="43" priority="44">
      <formula>AND(Q7=0,R7=0)</formula>
    </cfRule>
  </conditionalFormatting>
  <conditionalFormatting sqref="Q8">
    <cfRule type="expression" dxfId="42" priority="43">
      <formula>AND(Q8=0,R8=0)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②(1.11)－(0.11)くり下がりなし</vt:lpstr>
      <vt:lpstr>NO</vt:lpstr>
      <vt:lpstr>OKA</vt:lpstr>
      <vt:lpstr>OKB</vt:lpstr>
      <vt:lpstr>ONA</vt:lpstr>
      <vt:lpstr>'②(1.11)－(0.11)くり下がりなし'!Print_Area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2024-03-30T15:48:45Z</dcterms:modified>
</cp:coreProperties>
</file>